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516" activeTab="0"/>
  </bookViews>
  <sheets>
    <sheet name="Prilog 2. Troškovnik-Grupa 17" sheetId="1" r:id="rId1"/>
    <sheet name="TABLICE_DNEVNIH_RADOVA" sheetId="2" state="hidden" r:id="rId2"/>
  </sheets>
  <definedNames>
    <definedName name="_Toc532263130" localSheetId="0">'Prilog 2. Troškovnik-Grupa 17'!#REF!</definedName>
    <definedName name="_Toc532263132" localSheetId="0">'Prilog 2. Troškovnik-Grupa 17'!#REF!</definedName>
    <definedName name="_Toc532286383" localSheetId="0">'Prilog 2. Troškovnik-Grupa 17'!#REF!</definedName>
    <definedName name="_Toc532286385" localSheetId="0">'Prilog 2. Troškovnik-Grupa 17'!#REF!</definedName>
    <definedName name="_xlnm.Print_Titles" localSheetId="0">'Prilog 2. Troškovnik-Grupa 17'!$1:$10</definedName>
    <definedName name="_xlnm.Print_Titles" localSheetId="1">'TABLICE_DNEVNIH_RADOVA'!$1:$3</definedName>
    <definedName name="_xlnm.Print_Area" localSheetId="0">'Prilog 2. Troškovnik-Grupa 17'!$A$1:$F$306</definedName>
    <definedName name="_xlnm.Print_Area" localSheetId="1">'TABLICE_DNEVNIH_RADOVA'!$A$1:$G$99</definedName>
  </definedNames>
  <calcPr fullCalcOnLoad="1"/>
</workbook>
</file>

<file path=xl/sharedStrings.xml><?xml version="1.0" encoding="utf-8"?>
<sst xmlns="http://schemas.openxmlformats.org/spreadsheetml/2006/main" count="530" uniqueCount="392">
  <si>
    <t>kg</t>
  </si>
  <si>
    <t>TABLICE DNEVNIH RADOVA</t>
  </si>
  <si>
    <t>TABLICA 1</t>
  </si>
  <si>
    <t>Radna snaga</t>
  </si>
  <si>
    <t>Opis</t>
  </si>
  <si>
    <t>(0)</t>
  </si>
  <si>
    <t>(1)</t>
  </si>
  <si>
    <t>(2)</t>
  </si>
  <si>
    <t>(3)</t>
  </si>
  <si>
    <t>(4)</t>
  </si>
  <si>
    <t>(5)</t>
  </si>
  <si>
    <t>(6)</t>
  </si>
  <si>
    <t>D100</t>
  </si>
  <si>
    <t>Predradnik</t>
  </si>
  <si>
    <t>D101</t>
  </si>
  <si>
    <t>Poslovođa</t>
  </si>
  <si>
    <t>D102</t>
  </si>
  <si>
    <t xml:space="preserve">Nekvalificirani radnik     </t>
  </si>
  <si>
    <t>D103</t>
  </si>
  <si>
    <t>Kvalificirani radnik</t>
  </si>
  <si>
    <t>D104</t>
  </si>
  <si>
    <t>Visokokvalificirani radnik</t>
  </si>
  <si>
    <t>TABLICA DNEVNIH RADOVA</t>
  </si>
  <si>
    <t>TABLICA 2</t>
  </si>
  <si>
    <t>Materijali</t>
  </si>
  <si>
    <t>D201</t>
  </si>
  <si>
    <t>D202</t>
  </si>
  <si>
    <t>D203</t>
  </si>
  <si>
    <t>D204</t>
  </si>
  <si>
    <t xml:space="preserve">Oplata u rinfuzi - šperploča  </t>
  </si>
  <si>
    <t>D205</t>
  </si>
  <si>
    <t>D206</t>
  </si>
  <si>
    <t>D208</t>
  </si>
  <si>
    <t>D209</t>
  </si>
  <si>
    <t>D210</t>
  </si>
  <si>
    <t>D211</t>
  </si>
  <si>
    <t>D212</t>
  </si>
  <si>
    <t>D213</t>
  </si>
  <si>
    <t>Tampon (0-63mm)</t>
  </si>
  <si>
    <t>D216</t>
  </si>
  <si>
    <t>Rubnjak 15/25 cm</t>
  </si>
  <si>
    <t>D217</t>
  </si>
  <si>
    <t>Boja za signalizaciju</t>
  </si>
  <si>
    <t>D219</t>
  </si>
  <si>
    <t>TABLICA 3</t>
  </si>
  <si>
    <t>Postrojenje</t>
  </si>
  <si>
    <t>D301</t>
  </si>
  <si>
    <t>Finišer za asfaltni kolnik</t>
  </si>
  <si>
    <t>D302</t>
  </si>
  <si>
    <t>Asfaltni valjak 10 – 12 t</t>
  </si>
  <si>
    <t>D303</t>
  </si>
  <si>
    <t>Asfaltni valjak 15 – 20 t</t>
  </si>
  <si>
    <t>D304</t>
  </si>
  <si>
    <t>Vibracijski valjak 10 – 12 t</t>
  </si>
  <si>
    <t>D305</t>
  </si>
  <si>
    <t>Vibracijsko postrojenje</t>
  </si>
  <si>
    <t>D306</t>
  </si>
  <si>
    <t>Grejder</t>
  </si>
  <si>
    <t>D309</t>
  </si>
  <si>
    <t>Bager</t>
  </si>
  <si>
    <t>D310</t>
  </si>
  <si>
    <t>Kombinirka</t>
  </si>
  <si>
    <t>D312</t>
  </si>
  <si>
    <t>Miješalica za beton 6 m3</t>
  </si>
  <si>
    <t>D313</t>
  </si>
  <si>
    <t>D314</t>
  </si>
  <si>
    <t>Kamion  5-7 tona</t>
  </si>
  <si>
    <t>D317</t>
  </si>
  <si>
    <t>Automješalica</t>
  </si>
  <si>
    <t>Redni broj,</t>
  </si>
  <si>
    <t>Broj stavke</t>
  </si>
  <si>
    <t xml:space="preserve">Jed. cijena </t>
  </si>
  <si>
    <t>Jed. mjera</t>
  </si>
  <si>
    <t xml:space="preserve">Ukupno </t>
  </si>
  <si>
    <t>Jed. cijena</t>
  </si>
  <si>
    <t>Ukupni iznos za prijenos u troškovnik 10 - Opće stavke , stavka 10.7.</t>
  </si>
  <si>
    <t>Ukupni iznos za prijenos u troškovnik 10 - Opće stavke , stavka 10.6.</t>
  </si>
  <si>
    <t>Ukupni iznos za prijenos u troškovnik 10 - Opće stavke , stavka 10.5.</t>
  </si>
  <si>
    <t>Rebrasta armatura RA B500B</t>
  </si>
  <si>
    <t xml:space="preserve">Mrežasta armatura MAG B500B  </t>
  </si>
  <si>
    <t xml:space="preserve">Beton C 16/20 </t>
  </si>
  <si>
    <t xml:space="preserve">Beton C 25/30 </t>
  </si>
  <si>
    <t xml:space="preserve">Beton C 35/45 </t>
  </si>
  <si>
    <t>sati</t>
  </si>
  <si>
    <t>Cisterna za vodu 3 m3</t>
  </si>
  <si>
    <t xml:space="preserve">Cement, Portland ili ekvivalent  </t>
  </si>
  <si>
    <t>Asfaltbeton AC 32 base 50/70</t>
  </si>
  <si>
    <t>Asfaltbeton AC 22 base 50/70</t>
  </si>
  <si>
    <t>Asfaltbeton AC 11 surf PmB 45/80-65</t>
  </si>
  <si>
    <t>Asfaltbeton AC 11 surf 50/70</t>
  </si>
  <si>
    <t>Odvodna cijev promjera 200 mm</t>
  </si>
  <si>
    <t>NOSIVI SLOJEVI OD ZRNATOG  KAMENOG MATERIJALA</t>
  </si>
  <si>
    <t>ZEMLJANI RADOVI</t>
  </si>
  <si>
    <t>PRIPREMNI RADOVI</t>
  </si>
  <si>
    <t>m3</t>
  </si>
  <si>
    <t>1.)</t>
  </si>
  <si>
    <t>2.)</t>
  </si>
  <si>
    <t>3.)</t>
  </si>
  <si>
    <t>Rad se mjeri u metrima (m') postavljenih rubnjaka, uključivo s izvedbom podloge.</t>
  </si>
  <si>
    <t>KOLNIČKA KONSTRUKCIJA</t>
  </si>
  <si>
    <t>Obračun radova:</t>
  </si>
  <si>
    <t>ODVODNJA</t>
  </si>
  <si>
    <t>1.3.</t>
  </si>
  <si>
    <t>4.2.</t>
  </si>
  <si>
    <t>m</t>
  </si>
  <si>
    <t>OPIS RADA</t>
  </si>
  <si>
    <t>kom</t>
  </si>
  <si>
    <t>m'</t>
  </si>
  <si>
    <t>m2</t>
  </si>
  <si>
    <t>RUBNJACI</t>
  </si>
  <si>
    <t>Izrada betonskih rubnjaka</t>
  </si>
  <si>
    <t>Po kubičnom metru iskopanog materijala mjereno u sraslom stanju.</t>
  </si>
  <si>
    <t>ŠIROKI ISKOP</t>
  </si>
  <si>
    <t>Red. br.</t>
  </si>
  <si>
    <t xml:space="preserve"> Jed.mj.</t>
  </si>
  <si>
    <t xml:space="preserve"> Jed.cij.</t>
  </si>
  <si>
    <t>A.   Radovi iskolčenja  trase i objekata (sva geodetska mjerenja kojima se podaci iz projekata prenose na teren, iskolčenje objekata, profiliranje, obnavljanje i održavanje iskolčenih oznaka na terenu za sve vrijeme građenja, odnosno do predaje građevine Naručitelju) i izrada projekta izvedenog stanja moraju biti uključene u  jedinične cijene stavaka troškovnika i neće se posebno obračunavati.</t>
  </si>
  <si>
    <t>Iskop u materijalu kategorije ''C''</t>
  </si>
  <si>
    <t>1.1.</t>
  </si>
  <si>
    <t>1.2.</t>
  </si>
  <si>
    <t>E.   Izvođač  je dužan održavati gradilište za vrijeme izvođenja radova (održavanje zelenila, vertikalne i horizontalne signalizacije i sve ostalo potrebno za sigurno odvijanje prometa).</t>
  </si>
  <si>
    <t>Obračun radova po m2  :</t>
  </si>
  <si>
    <t>4.)</t>
  </si>
  <si>
    <t>1.</t>
  </si>
  <si>
    <t>2.</t>
  </si>
  <si>
    <t>3.</t>
  </si>
  <si>
    <t>4.</t>
  </si>
  <si>
    <t>NAPOMENA:</t>
  </si>
  <si>
    <t>Projektant:</t>
  </si>
  <si>
    <t>Bojan Gorski, dipl. ing. građ.</t>
  </si>
  <si>
    <t>5.)</t>
  </si>
  <si>
    <t>OPREMA CESTE</t>
  </si>
  <si>
    <t>6.</t>
  </si>
  <si>
    <t>Vađenje i demontiranje prometnih znakova, reklamnih ploča, čeličnih odbojnika i druge prometne opreme na cesti treba obaviti tako da se svi sastavni dijelovi sačuvaju neoštećeni i da ih je moguće opet upotrijebiti.</t>
  </si>
  <si>
    <t>HABAJUĆI SLOJ OD ASFALTBETONA AC</t>
  </si>
  <si>
    <t>5.</t>
  </si>
  <si>
    <t>GRAĐEVINA:</t>
  </si>
  <si>
    <t>PROJEKTANT:</t>
  </si>
  <si>
    <t>IZVANREDNO ODRŽAVANJE DRŽAVNE CESTE D2 U NASELJU BOROVLJANI</t>
  </si>
  <si>
    <t xml:space="preserve"> TROŠKOVNIK RADOVA </t>
  </si>
  <si>
    <t>LOKACIJA I ZAŠTITA KOMUNALNIH I OSTALIH PRIKLJUČAKA</t>
  </si>
  <si>
    <t>F.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t>
  </si>
  <si>
    <t>PDV 25%:</t>
  </si>
  <si>
    <t>Rad se mjeri u kubičnim metrima za svaku debljinu sloja, uključivo sav potreban rad, materijal i prijevoz za potpuno dovršenje.</t>
  </si>
  <si>
    <t>4.3.</t>
  </si>
  <si>
    <t>Količina</t>
  </si>
  <si>
    <t>PROMETNI ZNAKOVI (OKOMITA SIGNALIZACIJA)</t>
  </si>
  <si>
    <t>5.1.</t>
  </si>
  <si>
    <t>5.2.</t>
  </si>
  <si>
    <t>GEODETSKI RADOVI</t>
  </si>
  <si>
    <t>ISKOLČENJE TRASE I OBJEKATA</t>
  </si>
  <si>
    <t>SLIVNICI (VODOLOVNA GRLA )</t>
  </si>
  <si>
    <t>Po m' ugrađenih cijevi.</t>
  </si>
  <si>
    <t>Sastavio:</t>
  </si>
  <si>
    <t>NOSIVI SLOJ ASFALTBETONA AC</t>
  </si>
  <si>
    <r>
      <t xml:space="preserve">Slivnik od montažnih betonskih cijevi - promjera 50 cm </t>
    </r>
    <r>
      <rPr>
        <sz val="8"/>
        <rFont val="Arial"/>
        <family val="2"/>
      </rPr>
      <t>dubine do 2,0m</t>
    </r>
  </si>
  <si>
    <t>DOPUNSKE PLOČE</t>
  </si>
  <si>
    <t>1.3.2.</t>
  </si>
  <si>
    <t>2.1.</t>
  </si>
  <si>
    <t>2.2.1.</t>
  </si>
  <si>
    <t>3.1.</t>
  </si>
  <si>
    <t>3.2.</t>
  </si>
  <si>
    <t>3.3.</t>
  </si>
  <si>
    <t xml:space="preserve">Rad se mjeri i obračunava po komadu propisno ugrađenog i preuzetog slivnika zajedno sa slivničkom rešetkom. </t>
  </si>
  <si>
    <t>4.1.</t>
  </si>
  <si>
    <t>- Rubnjaci 18/24/100 cm</t>
  </si>
  <si>
    <t>- Rubnjaci 8/20/50 cm</t>
  </si>
  <si>
    <t>PLANIRANJE I ZATRAVLJENJE POVRŠINA</t>
  </si>
  <si>
    <t>Po četvornom metru stvarno izvedene površine</t>
  </si>
  <si>
    <t>4.1.1.</t>
  </si>
  <si>
    <t>4.1.2.</t>
  </si>
  <si>
    <t>Izrada habajućeg sloja od  AC11 surf 50/70 AG3 M3 u debljini od 4 cm Habajući sloj dimenzioniran je za srednje prometno opterećenje</t>
  </si>
  <si>
    <t>6.)</t>
  </si>
  <si>
    <t>6.1.</t>
  </si>
  <si>
    <t>PROMETNI ZNAKOVI IZRIČITIH NAREDBI</t>
  </si>
  <si>
    <t>4.4.</t>
  </si>
  <si>
    <t>TAKTILNE PLOČE</t>
  </si>
  <si>
    <t>3.4.</t>
  </si>
  <si>
    <t>- rušenje prometnih znakova</t>
  </si>
  <si>
    <t>1.4.</t>
  </si>
  <si>
    <t>Po kubičnom metru stvarno izvedenog nasipa materijalom dobivenog iz iskopa</t>
  </si>
  <si>
    <t>PROMETNI ZNAKOVI OBAVIJESTI</t>
  </si>
  <si>
    <t>IZRADA ZAPUNE ZELENIH POVRŠINA  MATERIJALOM IZ ISKOPA</t>
  </si>
  <si>
    <t>Goran Bajz bacc.ing.aedif.</t>
  </si>
  <si>
    <t>komplet</t>
  </si>
  <si>
    <t>1.5.</t>
  </si>
  <si>
    <t>PRIVREMENA REGULACIJA PROMETA</t>
  </si>
  <si>
    <t>Obračunato po m1 trase prometnih površina i po iskolčenom profilu</t>
  </si>
  <si>
    <t>iskolčenje profila</t>
  </si>
  <si>
    <t>1.2.1.</t>
  </si>
  <si>
    <t>1.2.2.</t>
  </si>
  <si>
    <t xml:space="preserve">- rušenje postojećih slivnika </t>
  </si>
  <si>
    <t>- rezanje postojećeg asfalta</t>
  </si>
  <si>
    <t>- rušenje postojećih rubnjaka (velikih)</t>
  </si>
  <si>
    <t>- vađenje  postojećih opločnika/fulir ploče</t>
  </si>
  <si>
    <t xml:space="preserve">Izrada nosivog sloja od kamenog materijala, debljine 50  cm </t>
  </si>
  <si>
    <t>Izrada nosivog sloja od kamenog materijala, debljine 35 cm na 
pješačko-biciklističkim i pješačkim stazama Ms=80 MN/m2</t>
  </si>
  <si>
    <t>Stavka uključuje proizvodnju, prijevoz i ugradnju nosivog sloja od asfaltbetona, debljine prema projektu i u svemu prema "Tehničkom propisu za asfaltne kolnike" - NN 48/21</t>
  </si>
  <si>
    <t>Izrada nosivog sloja od  AC22 base, 50/70 AG6 M2 u debljini od 7 cm.  Nosivi sloj dimenzioniran je za srednje prometno opterećenje</t>
  </si>
  <si>
    <t>Izrada habajućeg sloja od asfaltbetona AC8 surf 50/70 AG4 M4, debljine 5 cm. Asfaltbeton dimenzioniran je za lako prometno opterećenje</t>
  </si>
  <si>
    <t xml:space="preserve"> - slivnici s rešetkom </t>
  </si>
  <si>
    <t>Izrada betonske obloge od betona C20/25, sa aditivima za nepropusnost za polaganje cijevi PEHD DN160mm. Oblogu izvesti u svemu prema detalju u projektu. Obračunato po m3 ugrađenog betona u betonsku oblogu.</t>
  </si>
  <si>
    <t>IZRADA BETONSKE OBLOGE SPOJNE CIJEVI SLIVNIKA</t>
  </si>
  <si>
    <t>IZVEDBA SPOJA SLIVNIKA NA POSTOJEĆE OKNO KANALIZACIJE</t>
  </si>
  <si>
    <t>IZRADA SPOJA NA POSTOJEĆI ASFALT</t>
  </si>
  <si>
    <t>4.4.1.</t>
  </si>
  <si>
    <t>4.4.2.</t>
  </si>
  <si>
    <t>4.5.</t>
  </si>
  <si>
    <t>PLANIRANJE DNA ROVA</t>
  </si>
  <si>
    <t>Obračun po m2 isplanirane površine.</t>
  </si>
  <si>
    <t>3.5.</t>
  </si>
  <si>
    <t>Rezanje i bušenje postojećih revizijskih okana betonskih ili plastičnih) na postojećoj kanalizaciji, na mjestima priključaka novoprojektirane kanalizacije, te odvoz porušenog materijala na deponiju udaljenosti do 15 km.
U stavci je uključena i sva zidarska obrada izbušenih rupa i ubetoniravanje i spajanje na zidove revizijskog okna za postizanje potpune vodonepropusnosti.
Obračunato po komadu probijenog otvora i kompletno izvedenog spoja na okno.</t>
  </si>
  <si>
    <t>3.6.</t>
  </si>
  <si>
    <t>Obračun po m3 ugrađenog materijala u zbijenom stanju.</t>
  </si>
  <si>
    <t>POSTELJICA</t>
  </si>
  <si>
    <t>ZATRPAVANJE CIJEVI</t>
  </si>
  <si>
    <t>Obračun po m3 ugrađenog materijala u zbijenom stanju</t>
  </si>
  <si>
    <t>3.7.</t>
  </si>
  <si>
    <t>3.7.1.</t>
  </si>
  <si>
    <t>3.7.2.</t>
  </si>
  <si>
    <t>ODVOZ MATERIJALA</t>
  </si>
  <si>
    <t>- rušenje postojeći asfaltnih površina kolnika, staze i parkirališnih mjesta</t>
  </si>
  <si>
    <t>prilagođavanje do visine 10 cm (samo zidarska obrada)</t>
  </si>
  <si>
    <t>1.6.</t>
  </si>
  <si>
    <t>RUČNI ISKOP PROBNIH ŠLICEVA</t>
  </si>
  <si>
    <t>ZAŠTITA INSTALACIJA U TRUPU CESTE</t>
  </si>
  <si>
    <t>Obračunato po kom izvedene pristupne rampe.</t>
  </si>
  <si>
    <t>NOSAČI PROMETNIH ZNAKOVA</t>
  </si>
  <si>
    <t>stup duljine 350 cm</t>
  </si>
  <si>
    <t>stup duljine 390 cm</t>
  </si>
  <si>
    <t>HORTIKULTURA</t>
  </si>
  <si>
    <t xml:space="preserve"> - Prilagodba visine poklopaca postojećih revizijskih okana. Rad obuhvaća uklanjanje postojećih poklopaca, odvoz postojećih poklopaca na stalnu deponiju, popravak oštećenih dijelova te dobavu i ugradnju novih poklopaca na kotu određenu projektom.</t>
  </si>
  <si>
    <t xml:space="preserve">  - nosivost poklopca 15 t</t>
  </si>
  <si>
    <t xml:space="preserve">  - nosivost poklopca 40 t</t>
  </si>
  <si>
    <t xml:space="preserve">IZRADA PRIKLJUČAKA SLIVNIKA OD PEHD CIJEVI </t>
  </si>
  <si>
    <t>CESTOVNA KANALIZACIJA</t>
  </si>
  <si>
    <t>3.5.1.</t>
  </si>
  <si>
    <t>ISKOP ROVA ZA KANALIZACIJU</t>
  </si>
  <si>
    <t>Obračun radova:
Rad se mjeri i obračunava po kubičnom metru (m3) stvarno izvršenog iskopa u sraslom stanju prema mjerama iz projekta.
Stavkom se obračunava iskop tla «C» kategorije, te ako je potrebno, sva razupiranja, crpljenje vode, privremeno odlaganje materijala iz iskopa, utovar i odvoz viška materijala na odlagalište i čišćenje terena u pojasu rova nakon dovršenja radova na izvedbi kanalizacije.
Stavka uključuje i izradu iskopa za reviziona okna.</t>
  </si>
  <si>
    <t>3.5.1.1.</t>
  </si>
  <si>
    <t>- Strojni iskop</t>
  </si>
  <si>
    <t>3.5.1.2.</t>
  </si>
  <si>
    <t>- Ručni iskop</t>
  </si>
  <si>
    <t>3.5.1.3.</t>
  </si>
  <si>
    <t>Odvoz materijala</t>
  </si>
  <si>
    <t>3.5.1.3.1.</t>
  </si>
  <si>
    <t>Odvoz materijala na stalnu deponiju</t>
  </si>
  <si>
    <t>3.5.2.</t>
  </si>
  <si>
    <t>RAZUPIRANJE BOČNIH STRANA ROVA</t>
  </si>
  <si>
    <t>3.5.3.</t>
  </si>
  <si>
    <t>3.5.4.</t>
  </si>
  <si>
    <t>3.5.5.</t>
  </si>
  <si>
    <t>3.5.5.1.</t>
  </si>
  <si>
    <t>B01, 90x90x90 cm, RA2</t>
  </si>
  <si>
    <t>C02, 60x60 cm, RA2</t>
  </si>
  <si>
    <t xml:space="preserve">REVIZIONA OKNA (RO) - monolitno </t>
  </si>
  <si>
    <t>3.5.6.</t>
  </si>
  <si>
    <t>3.5.6.1.</t>
  </si>
  <si>
    <t>Ugradnja monolitnih revizijskih okana dubine do 1,55 m</t>
  </si>
  <si>
    <t>3.5.7.</t>
  </si>
  <si>
    <t>UGRADNJA ODVODNIH POLIETILENSKIH CIJEVI VISOKE GUSTOĆE  CESTOVNE KANALIZACIJE</t>
  </si>
  <si>
    <t>Rad se mjeri i obračunava po metru dužnom (m1) ugrađene kanalizacijske cijevi.</t>
  </si>
  <si>
    <t>- PEHD DN300mm SN8</t>
  </si>
  <si>
    <t>3.5.6.2.</t>
  </si>
  <si>
    <t>U Varaždinu, listopad 2022. god.</t>
  </si>
  <si>
    <t>IZRADA POSTELJICE</t>
  </si>
  <si>
    <t>IZRADA POSTELJICE OD MIJEŠANIH MATERIJALA</t>
  </si>
  <si>
    <t>Po četvornom metru stvarno izvedene posteljice kolnika</t>
  </si>
  <si>
    <t>Po četvornom metru stvarno izvedene posteljice staza</t>
  </si>
  <si>
    <t>2.2.</t>
  </si>
  <si>
    <t>2.2.2.</t>
  </si>
  <si>
    <t>1.3.1.</t>
  </si>
  <si>
    <t>1.3.3.</t>
  </si>
  <si>
    <t>1.3.4.</t>
  </si>
  <si>
    <t>1.3.5.</t>
  </si>
  <si>
    <t>1.3.6.</t>
  </si>
  <si>
    <t>1.6.1.</t>
  </si>
  <si>
    <t>1.6.2.</t>
  </si>
  <si>
    <t>1.6.2.1.</t>
  </si>
  <si>
    <t>1.6.2.2.</t>
  </si>
  <si>
    <t>Odvoz kompletnog zemljanog materijala od iskopa. U jediničnu cijenu uključiti prijevoz, istovar, i grubo razastiranje sa planiranjem deponije na udaljnosti 25 km. Obračun prema m3 prevezenog materijala u rastresitom stanju, (koef. Rastresitosti 1,25).</t>
  </si>
  <si>
    <t>6.1.1.</t>
  </si>
  <si>
    <t>6.1.2.</t>
  </si>
  <si>
    <t>C39, 60x60 cm RA1</t>
  </si>
  <si>
    <t>6.1.2.1.</t>
  </si>
  <si>
    <t>6.1.2.2.</t>
  </si>
  <si>
    <t>6.1.3.</t>
  </si>
  <si>
    <t>E11, 60x30 cm</t>
  </si>
  <si>
    <t>6.1.4.</t>
  </si>
  <si>
    <t>6.1.4.1.</t>
  </si>
  <si>
    <t>6.1.4.2.</t>
  </si>
  <si>
    <t>6.2.</t>
  </si>
  <si>
    <t>uređenje okoliša dnevne bolnice - jednodnevna kirurgija i objedinjeni hitni bolnički prijem u općoj bolnici Varaždin - Faza 1</t>
  </si>
  <si>
    <t>Zaštita postojeće instalacije srednjonaponskog voda</t>
  </si>
  <si>
    <t>Zaštita postojeće instalacije OTP/UTP kabela</t>
  </si>
  <si>
    <t>Zaštita postojeće instalacije kabelska kanalizacija</t>
  </si>
  <si>
    <t>1.5.1.</t>
  </si>
  <si>
    <t>1.5.2.</t>
  </si>
  <si>
    <t>1.5.3.</t>
  </si>
  <si>
    <t>1.5.4.</t>
  </si>
  <si>
    <t>1.5.5.</t>
  </si>
  <si>
    <t>1.5.6.</t>
  </si>
  <si>
    <t>HORIZONTALNA SIGNALIZACIJA</t>
  </si>
  <si>
    <t xml:space="preserve">Uzdužne i ostale oznake </t>
  </si>
  <si>
    <t>pješački prijelaz, d=50 cm, bijela boja termoplastika</t>
  </si>
  <si>
    <t>isprekidana crta zaustavljanja, d=50 cm , bijela boja termoplastika</t>
  </si>
  <si>
    <t>puna središnja crta, d=10 cm, bijela boja termoplastika</t>
  </si>
  <si>
    <t>isprekidana središnja crta 3-3-3, d=10 cm, bijela boja termoplastika</t>
  </si>
  <si>
    <t xml:space="preserve">isprekidana  crta 1-1-1, d=30 cm, bijela boja, termoplastika </t>
  </si>
  <si>
    <t>6.3.1.</t>
  </si>
  <si>
    <t>6.3.2.</t>
  </si>
  <si>
    <t>6.3.3.</t>
  </si>
  <si>
    <t>6.3.4.</t>
  </si>
  <si>
    <t>6.3.5.</t>
  </si>
  <si>
    <t>6.3.6.</t>
  </si>
  <si>
    <t>puna crta za obilježavanje parkirališta, d=10 cm, bijela boja termoplastika</t>
  </si>
  <si>
    <t>6.3.7.</t>
  </si>
  <si>
    <t xml:space="preserve"> H57 oznaka parkirališta rezervirano za osobe s invaliditetom</t>
  </si>
  <si>
    <t>kpl</t>
  </si>
  <si>
    <t>Zaštita postojeće instalacije niskonaponskog voda</t>
  </si>
  <si>
    <t>Ukupno  1.) PRIPREMNI RADOVI  (Kn), bez PDV-a:</t>
  </si>
  <si>
    <t>Ukupno 2.) ZEMLJANI RADOVI (kn), bez PDV-a:</t>
  </si>
  <si>
    <t>Ukupno  3.) ODVODNJA  (Kn), bez PDV-a:</t>
  </si>
  <si>
    <t>Ukupno 4.) KOLNIČKA KONSTRUKCIJA  (Kn), bez PDV-a:</t>
  </si>
  <si>
    <t>Ukupno 5.) HORTIKULTURA  (Kn), bez PDV-a::</t>
  </si>
  <si>
    <t>Ukupno 6.) OPREMA CESTE  (Kn), bez PDV-a:</t>
  </si>
  <si>
    <t>Prilog 2.</t>
  </si>
  <si>
    <t>s tehničkim specifikacijama predmeta nabave:</t>
  </si>
  <si>
    <t xml:space="preserve">TROŠKOVNIK </t>
  </si>
  <si>
    <t xml:space="preserve">Grupa 17. Radovi na uređenju okoliša bolničkog kruga 
na lokaciji Varaždin – I. Faza
</t>
  </si>
  <si>
    <t>D.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</si>
  <si>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Ovaj rad obuhvaća nabavu i postavljanje svih vrsta prometnih znakova u svemu prema projektu prometne opreme ceste. 
Prometni znakovi svojom vrstom, značenjem, oblikom, bojom, veličinom i načinom postavljanja trebaju biti u skladu s "Pravilnikom" te hrvatskim, europskim ili jednakovrijednim normama.</t>
  </si>
  <si>
    <t xml:space="preserve">Zaštita postojećih komunalnih instalacija koje ostaju u trupu prometnice oblaganjem tipskim betonskim polucijevima ili kanalicama fi 15-25 cm i betoniranjem betonom C20/25.
Ova stavka obuhvaća:
- ručni otkop materijala oko instalacije sa odbacivanjem ili utovarom viška materijala nakon zatrpavanja i odvoz na deponiju.
- oblaganje instalacije betonskim polucijevima ili kanalicama fi 15-25 cm,
- betoniranje zaštitnog sloja betona debljine 10 cm oko kanalice sa betonom C20/25, 0.2 m3/m1.
Točnu količinu izvedenih radova potrebno je odrediti prilikom izvođenja upisom u građevinski dnevnik.
</t>
  </si>
  <si>
    <t>2.1.2.</t>
  </si>
  <si>
    <t>2.1.3.</t>
  </si>
  <si>
    <t>Iskop slabog materijala i prijevoz na deponiju, mjereno u sraslom stanju na 10% izvedene posteljice kolnika. Dubina iskopa je 30 cm.</t>
  </si>
  <si>
    <t>2.1.1.</t>
  </si>
  <si>
    <t>2.1.4.</t>
  </si>
  <si>
    <t>Zamjena slabog temeljnog tla boljim materijalom , uključujući dobavu, prijevoz i ugradnju na 10% izvedene posteljice kolnika</t>
  </si>
  <si>
    <t>Polaganje geotekstila (netkanog, 300g) na prethodno izravnato i pripremljeno tlo, na dijelovima slabog temeljnog tla na 10% izvedene posteljice kolnika</t>
  </si>
  <si>
    <t xml:space="preserve">Obračun po m1 ručno iskopanog rova uz osiguranje po propisima. </t>
  </si>
  <si>
    <t>Rad obuhvaća strojno grubo i fino planiranje, eventualnu sanaciju pojedinih površina slabije kakvoće boljim materijalom, eventualno potrebno prosušivanje i vlaženje materijala i zbijanje. Zbijanje posteljice u zemljanim materijalima treba izvršiti tako, da se postigne stupanj zbijenosti u odnosu na standardni Proctor-ov postupak Sz&gt;=100%, odnosno modul stišljivosti Ms&gt;=35 MN/m2
 Izvedba, kontrola kakvoće i obračun prema OTU 2-10.2</t>
  </si>
  <si>
    <t xml:space="preserve">Izrada rampi za sprečavanje arhitektonskih barijera. Nabava i doprema elemenata te ugradnja i izvedba pristupne pješačke rampe na prijelazu kolnika.
Stavka uključuje upuštanje normalnih rubnjaka na visinu od max 2 cm, izvedbu potrebnog nagiba te polaganje elemenata na asfaltnu ili betonsku podlogu. Elementi su obrađeni taktilnim poljem upozorenja čepaste strukture na samom prijelazu, a elementi žljebaste strukture se polažu okomito na pješački prijelaz. Širina rampe min 120 cm, a duljina okomitog dijela 150 cm. Taktilna površina se izvodi reljefnom obradom visine do 5 mm, na način da ne otežava kretanje invalidskih kolica, da je prepoznatljiva na dodir stopala ili bijelog štapa, da ne zadržava vodu, snijeg i prljavštinu, te da se lagano održava.
U stavci je uračunato i upuštanje rubnjaka rubnjaka sa izradom betonske podloge, te zalijevanje reški cementnim mortom 1:3 uključujući potrebne predradnje na pripremi podloge i potrebnu oplatu.
Nagib rampe max 10%.
Rad obuhvaća izradu rampi u svemu prema detalju i Pravilniku NN 151/05. </t>
  </si>
  <si>
    <r>
      <t xml:space="preserve">Ovaj rad obuhvaća također i sva pripremna sredstva (ljepljive trake kao šablone za označavanje, sredstva za pranje i odmašćivanje) te pomoćna sredstva rada do pune gotovosti.
U cijenu je uključeno čišćenje kolnika neposredno prije izrade oznaka, predmarkiranje, nabava i prijevoz materijala, plastičnu masu, katalizator i staklena retrorefleksijska zrnca, te sve radove do pune gotovosti prometne signalizacije.), prethodna dopuštenja i atesti te tekuća kontrola kvalitete, sav rad, pribor i oprema za izradu oznaka.
Obračun je po m2 izrađene horizontalne signalizacije.
Izvedba, kontrola kakvoće i obračun prema Općim tehničkim uvjetima za radove na cestama.
Ovaj rad obuhvaća također i sva pripremna sredstva (ljepljive trake kao šablone za označavanje, sredstva za pranje i odmašćivanje) te pomoćna sredstva rada do pune gotovosti.
U cijenu je uključeno čišćenje kolnika neposredno prije izrade oznaka, predmarkiranje, nabava i prijevoz materijala, plastičnu masu, katalizator i staklena retrorefleksijska zrnca, te sve radove do pune gotovosti prometne signalizacije.), prethodna dopuštenja i atesti te tekuća kontrola kvalitete, sav rad, pribor i oprema za izradu oznaka.
Obračun je po m2 izrađene horizontalne signalizacije.
</t>
    </r>
    <r>
      <rPr>
        <sz val="8"/>
        <color indexed="17"/>
        <rFont val="Arial"/>
        <family val="2"/>
      </rPr>
      <t>Izvedba, kontrola kakvoće i obračun prema OTU 9-02</t>
    </r>
    <r>
      <rPr>
        <sz val="8"/>
        <rFont val="Arial"/>
        <family val="2"/>
      </rPr>
      <t xml:space="preserve">
</t>
    </r>
  </si>
  <si>
    <r>
      <t>Izrada horizontalne signalizacije termo plastikom za
asfalt prema pravilima struke (preporuča se vrućom na svježi asfalt, a uz odobrenje investitora može i hladnooblikovanom) (višekomponentnom). (OTU, knjiga VI, 9-02.). Tankoslojno cca 2 mm (da se ne zadržava voda), bijele boje osnovne oznake, te obavjesne i druge signalizacije (boje žute, plave i si.) za vidljivije označavanje asfaltnih površina za rezervirane korisnike i prometne obavijesti.</t>
    </r>
    <r>
      <rPr>
        <sz val="8"/>
        <rFont val="Arial"/>
        <family val="2"/>
      </rPr>
      <t xml:space="preserve">
Ovaj rad obuhvaća postavljanje oznaka za regulaciju prometa na kolniku, a radi se prema projektu prometne opreme, Pravilniku o prometnim znakovima</t>
    </r>
    <r>
      <rPr>
        <sz val="8"/>
        <rFont val="Arial"/>
        <family val="2"/>
      </rPr>
      <t>, i HRN EN 1436 ili jednakovrijedno, HRN EN 1871 ili jednakovrijedno, HRN EN 1463-1 i 2 ili jednakovrijedno, HRN U.S4.221 ili jednakovrijedno, HRN U.S4.222 ili jednakovrijedni, HRN U.S4.223 ili jednakovrijedno.
Izvođač je dužan prije početka radova na izradi horizontalne signalizacije dostaviti nadzoru na uvid prethodna ispitivanja (ateste) o pogodnosti materijala za ove radove.
Na osnovi pogodnosti materijala nadzorna služba odobrava početak radova.
Ispitivanja debljine oznaka vlažnog i suhog filma (posebno za središnje, rubne i druge oznake) treba izvršiti prema zahtjevima standarda HRN Z.S2.240 ili jednakovrijedno i C.A6.030 ili jednakovrijedno, a ispitivanja na klizanje suhog filma treba izvršiti prema zahtjevima standarda HRN U.C4.018 ili jednakovrijedno.
Širina uzdužnih crta 10 cm, a poprečnih crta 50 cm.
Izvođač je dužan prije početka radova na izradi horizontalne signalizacije dostaviti nadzoru na uvid prethodna ispitivanja (ateste) o pogodnosti materijala za ove radove.
Podlogu je potrebno prethodno pripremiti za bolju prionljivost. Priprema se obavlja uklanjanjem nečistoća, po potrebi brušenjem površinskog sloja koji je umašćen.
Vrijeme sušenja 60 min.</t>
    </r>
  </si>
  <si>
    <t xml:space="preserve">Ova stavka obuhvaća;
- rad na pažljivom ručnom iskopu probnih šliceva na prosječnom razmaku od 40-50 m i na mjestima koja odredi nadzorni inženjer radi utvrđivanja i snimanja položaja (visinski i tlocrtno) pojedinih instalacija do dužine iskopa od 1.5 m.
Iskope ograditi i osigurati po propisima.
</t>
  </si>
  <si>
    <t>B.  Radovi će se obračunati temeljem količina izvedenih radova, kako ih izmjeri izvođač i ovjeri nadzorni inženjer i temeljem ugovorenih jediničnih cijena. Količine za svaku stavku rada, mjere se  u neto  iznosu u skladu  s OTU izdanih od Hrvatskih cesta - Hrvatskih autocesta Zagreb, prosinac 2001 za radove na cestama.</t>
  </si>
  <si>
    <r>
      <rPr>
        <sz val="8"/>
        <color indexed="17"/>
        <rFont val="Arial"/>
        <family val="2"/>
      </rPr>
      <t>C.</t>
    </r>
    <r>
      <rPr>
        <sz val="8"/>
        <rFont val="Arial"/>
        <family val="2"/>
      </rPr>
      <t xml:space="preserve"> U svim stavkama koje uključuju odvoz viška materijala na odlagalište, jedinične cijene moraju uključivati sve  troškove deponiranja,</t>
    </r>
    <r>
      <rPr>
        <sz val="8"/>
        <color indexed="17"/>
        <rFont val="Arial"/>
        <family val="2"/>
      </rPr>
      <t xml:space="preserve"> </t>
    </r>
    <r>
      <rPr>
        <sz val="8"/>
        <color indexed="17"/>
        <rFont val="Arial"/>
        <family val="2"/>
      </rPr>
      <t xml:space="preserve">uključujući obavezu izvođača da pronađe odlagalište. </t>
    </r>
    <r>
      <rPr>
        <sz val="8"/>
        <rFont val="Arial"/>
        <family val="2"/>
      </rPr>
      <t>Izvođač je dužan u toku izvođenja radova voditi računa o zbrinjavanju građevinskog otpada prema Zakonu o gospodarenju otpadom (NN 84/21).</t>
    </r>
  </si>
  <si>
    <t>GRAĐEVINSKI RADOVI NA IZGRADNJI I REKONSTRUKCIJI  
OBJEKATA OPĆE BOLNICE VARAŽDIN PO GRUPAMA</t>
  </si>
  <si>
    <r>
      <t xml:space="preserve">Privremena regulacija prometa za vrijeme izvođenja radova na prometnim površinama. Pod ovom regulacijom prometa podrazumijeva se uža regulacija prometa unutar zone obuhvata i šira regulacija okolnim ulicama po potrebi. Regulacijom prometa se mora osigurati nesmetan promet na kolnim površinama.
Užu regulaciju prometa tj. regulaciju prometa preko samog gradilišta treba izvođač obuhvatiti organizacijom gradilišta. Privremenu regulaciju izrađuje izvođač u skladu s mogućnostima svoje operative i u dogovoru s investitorom, uz uvjet da se konstantno omogući prometovanje (bar jednim kolničkim trakom). Stavka uključuje i postavu zaštitnih ograda (na mjestima dubljih iskopa fizička ograda za onemogućavanje pristupa, a na ostalom dijelu trase prijenosnim stupićima "klamericama" povezanim trakama). </t>
    </r>
    <r>
      <rPr>
        <sz val="8"/>
        <rFont val="Arial CE"/>
        <family val="0"/>
      </rPr>
      <t>Računa se s 200 m fizičke (panelne ograde visine 2 m, i sa 100 kom "klamerica". Trake po potrebi.</t>
    </r>
    <r>
      <rPr>
        <sz val="8"/>
        <rFont val="Arial CE"/>
        <family val="2"/>
      </rPr>
      <t xml:space="preserve">
</t>
    </r>
    <r>
      <rPr>
        <sz val="8"/>
        <rFont val="Arial CE"/>
        <family val="0"/>
      </rPr>
      <t>Ova stavka obuhvaća;</t>
    </r>
    <r>
      <rPr>
        <sz val="8"/>
        <rFont val="Arial CE"/>
        <family val="2"/>
      </rPr>
      <t xml:space="preserve">
- izrada Elaborata privremene regulacije prometa sa jasno definiranim fazama izvedbe radova i dobivanje suglasnosti na elaborat od strane nadležnog javnopravnog tijela ili MUP-a, kao i predstavnika investitora i nadzornog inženjera,
postavljanje privremenih prometnih znakova (horizontalna i vertikalna signalizacija) sukladno propisima,
- postava zaštitnih ograda i barijera na pojedinim dionicama radova sukladno dinamici izvođača
- nakon prestanka privremene regulacije demontaža privremenih prometnih znakova,
- održavanje svih znakova za vrijeme privremene regulacije prometa.
- objava privremene regulacije u javnim glasilima kao i početka i završetka trajanja iste (po potrebi).
Obračun paušalno za komplet prometnu regulaciju i postavu i održavanje zaštitnih ograda.
</t>
    </r>
    <r>
      <rPr>
        <sz val="8"/>
        <color indexed="17"/>
        <rFont val="Arial CE"/>
        <family val="0"/>
      </rPr>
      <t>Izvedba, kontrola kakvoće i obračun prema OTU 1-02.</t>
    </r>
    <r>
      <rPr>
        <sz val="8"/>
        <rFont val="Arial CE"/>
        <family val="2"/>
      </rPr>
      <t xml:space="preserve">
</t>
    </r>
  </si>
  <si>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 Izvedba, kontrola kakvoće i obračun prema OTU 1-02.</t>
  </si>
  <si>
    <t>UKLANJANJE UMJETNIH OBJEKATA, PROMETNIH ZNAKOVA, REKLAMNIH PLOČA I REZANJE ASFALTA</t>
  </si>
  <si>
    <t xml:space="preserve">Radovi rušenja i uklanjanja postojeće kolničke konstrukcije, rubnjaka, betonskih kanalica, postojećih rigola, kolnih prilaza i rezanje asfalta. uključuju i utovar u prijevozna sredstva te odvoz na deponiju. Izvedba, kontrola kakvoće i obračun prema OTU 1-03.2
</t>
  </si>
  <si>
    <t xml:space="preserve">Zaštita instalacija i priključaka DTK kanalizacije, armiranobetonskom pločom od betona klase C 20/25 (0,2 m3/m1).  Rad obuhvaća zaštitu instalacija i priključaka, koji su sastavni dio buduće prometnice ili koji tijekom gradnje prometnice mogu biti ugroženi. Jedinična cijena obuhvaća sav rad, opremu i materijal potreban za potpuno dovršenje stavke. Obračun je po m' zaštićenih vodova. </t>
  </si>
  <si>
    <t>Zaštita komunalnih instalacija i priključaka plinovoda, betonskom pločom od betona klase C 20/25 ( 0,2 m3/m1).  Rad obuhvaća zaštitu komunalnih instalacija i priključaka, koji su sastavni dio buduće prometnice ili koji tijekom gradnje prometnice mogu biti ugroženi. Jedinična cijena obuhvaća sav rad, opremu i materijal potreban za potpuno dovršenje stavke. O Izvedba, kontrola kakvoće i obračun prema OTU 1-03.5.</t>
  </si>
  <si>
    <t>Prilagođavanje postojećih revizionih okana komunalnih
instalacija niveleti prometnih površina.
Postojeće poklopce revizionih oknaa potrebno je prilagoditi niveleti prometnice podizanjem (dobetoniranjem) ili spuštanjem za prosječno 0.0-0.25 m.
Ova stavka obuhvaća sanaciju i odštemavanje gornjeg ruba betonskog okvira na revizionim oknima koja se nalaze u prometnim površinama koje se asfaltiraju, kao i novo dobetoniranje nove ploče revizionog okna s izradom potrebne armature i oplate i žbukanjem dobetoniranog dijela revizionog okna cementnim mortom 1:2 u sloju debljine 2 cm s dodatkom sredstva za nepropusnost.
Također, na dijelu okana stavka uključuje i odštemavanje gornjeg ruba betonskog okvira na revizionim oknima kako bi se prilagodila nova projektirana visina poklopca i kako bi se preko betona mogao izvesti habajući sloj asfalta. Stavka obuhvaća: razbijanje betona oko okvira revizionog okna i odvoda u oknu. U cijenu uključiti rad i materijal. Izvedba, kontrola kakvoće i obračun prema OTU 1-03.5</t>
  </si>
  <si>
    <t>Iskop na trasi u širokom otkopu u materijalu "C" m3 kategorije prema profilima uključujući i zaravnavanje. 
Rad obuhvaća široke iskope predviđene projektom ili zahtjevom nadzornog inženjera u materijalu kategorije "C", s utovarom iskopanog materijala u prijevozno sredstvo i prijevoz na deponiju i planiranje na deponiji, radove na uređenju i čišćenju pokosa te planiranje iskopanih površina. 
Široki iskop treba obavljati upotrebom odgovarajuće mehanizacije, a ručni rad treba ograničiti na neophodni minimum.
Sve iskope treba urediti prema karakterističnim profilima, predviđenim kotama i nagibima u projektu, odnosno prema zahtjevu nadzornog inženjera.
Ovom stavkom obuhvaćeno je planiranje i zbijanje posteljice tako da se postigne modul stišljivosti Ms&amp;ge;
20 MN/m2 za zemljane materijale i Ms&amp;ge; 25 MN/m2 za nekoherentne i miješane materijale. Izvedba, kontrola kakvoće i obračun prema OTU 2-02.
Ukoliko se ne može postići tražena stišljivost posteljice, pristupa se zamjeni materijala temeljnog tla, i po potrebi polaganju geotekstila. Izvedba, kontrola kakvoće i obračun prema OTU 2-08.2 i 2-08.4
Obračunato po m3 iskopanog materijala u sraslom stanju uključujući planiranje i zbijanje posteljice.
Pri izradi iskopa treba provesti sve mjere sigurnosti pri radu i sva potrebna osiguranja postojećih objekata i komunikacija.</t>
  </si>
  <si>
    <t>Ovaj rad obuhvaća uređenje posteljice u  usjecima, nasipima i zasjecima, tj. grubo i fino planiranje materijala, sve ostale potrebne radove prema O.T.U. te nabijanje do tražene zbijenosti. Posteljicu treba izraditi prema kotama iz projekta.  Izvedba, kontrola kakvoće i obračun prema OTU 2-10.</t>
  </si>
  <si>
    <t>Slivnici od montažnih tvornički pripravljenih elemenata kružnog presjeka od betona klase C 40/45 montiraju se prema shemi proizvođača. U stavku je uključen iskop u materijalu "C" kategorije za slivnike i priključne cijevi, zatrpavanje te dobava i ugradba svog potrebnog materijala za dovršenje rada.
Slivnici se ugrađuju na pripremljenu betonsku podlogu prema detalju iz projekta.
Dobava i ugradnja PP koljeno fi 200 mm te jedan komad PP cijevi fi 200 mm duljine 250 mm koje se ugrađuju na izljevu slivnika.
Priključak na reviziono okno ili direktno na cijev kanalizacije izvodi se spojnim cijevima Ø 200mm. 
Na montirani slivnik treba ugraditi slivničku rešetku s okvirom dimenzija 400x400mm, nosivosti 250 kN.
 Izvedba, kontrola kakvoće i obračun prema OTU 3-04.5</t>
  </si>
  <si>
    <t>Priključne cijevi (PEHD DN/ID 160, SN4) za priključak slivnika na kanalizaciju ili za ispust u okolni teren. Stavka obuhvaća iskop, izradu podloge, dobavu, ugradnju, zatrpavanje cijevi i sve ostalo što je potrebno za potpuno dovršenje rada na ugradnji priključnih cijevi.
Izvedba, kontrola kakvoće i obračun prema OTU 3-04.5</t>
  </si>
  <si>
    <t>Sve oborinske vode s kolnika ceste, bankina i pokosa usjeka prihvaćaju se elementima površinske odvodnje (rubnjak, rigol i slivnik s kišnom rešetkom) i putem upojnih bunara odvode u tlo, ili putem postojećih ili projektiranih revizionih okana uvode u zatvoreni kanalizacioni sustav. 
Ovim stavkama obrađena je cestovna kanalizacija kao spoj upojnih građevina kanalizacionim cijevima, te izrada spoja slivnika sa upojnim građevinama, odnosno sa revizionim oknima.
Tretman prihvaćene vode ovisi o postavljenim uvjetima i mjerama vodozaštite za područja kroz koji cesta prolazi.
Kanalizacija mora biti izvedena prema detaljima predviđenim u projektu.
Svaka izmjena projekta koju predlaže izvođač, a s kojom je suglasan projektant, prije izvedbe mora biti odobrena i od nadzornog inženjera.
Kanalizacijske cijevi se polažu na dno iskopanog rova na podložni sloj, koji mora biti uredno isplaniran, sabijen, izrađen u projektiranim mjerama i zadanim nagibima.
Izvedba, kontrola kakvoće i obračun prema OTU 3-04</t>
  </si>
  <si>
    <t>Strojni iskop rova za kanalizaciju uz dodatak ručnog rada u  materijalu kategorije  “C” s odbacivanjem iskopanog materijala u stranu i utovarom viška iskopa u prijevozno sredstvo svemu prema  projektu. Izvedba, kontrola kakvoće i obračun prema OTU 3-04.1</t>
  </si>
  <si>
    <t>Razupiranje, prema posebnom statičkom proračunu ovisno o tipu oplate. Izvedba, kontrola kakvoće i obračun prema OTU 3-04.1</t>
  </si>
  <si>
    <t>Planiranje dna rova do određene kote s izbacivanje suvišnog materijala iz rova i proširenjem i proširenjima. Radove izvesti s točnošću +- 2 cm. Zbijenost dna rova razine mora iznositi MS&gt;25 MN/m2. Jedinična cijena stavke obuhvaća sve potrebne transporte, rad i materijal, opremu i pomoćna sredstva za kompletnu izvedbu. Izvedba, kontrola kakvoće i obračun prema OTU 3-04.1</t>
  </si>
  <si>
    <t>Nabava, doprema i ugradnja nevezanog kamenog materijala (sitni kamen, pijesak 2-4 mm) za polaganje u rov kao podloga cijevi. Nabijanje vršiti laganim nabijačima do tražene zbijenosti. Jedinična cijena stavke obuhvaća sve potrebne transporte, rad i materijal, opremu i pomoćna sredstva za kompletnu izvedbu. Izvedba, kontrola kakvoće i obračun prema OTU 3-04.2 i 3-04.2.1.</t>
  </si>
  <si>
    <t>Nabava, prijevoz i ugradnja kanalizacijskih cijevi PEHD (polietilen visoke gustoće) SN 8, DN 300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Ispitivanje vodonepropusnosti sustava obračunato je posebnom stavkom. Izvedba, kontrola kakvoće i obračun prema OTU 3-04.3</t>
  </si>
  <si>
    <t>Nabava, doprema i ugradnja kamenog nevezanog materijala koji se ugrađuje kao obloga i zaštita cijevi bočno i iznad tjemena cijev. Zatrpavanje vršiti do 30 cm iznad tjemena cijevi, u slojevima 20 - 30 cm uz pažljivo nabijanje do tražene zbijenosti. Pri izradi treba paziti da se ne oštete cijevi ili spojevi. Jedinična cijena stavke obuhvaća sve potrebne transporte, rad i materijal,
opremu i pomoćna sredstva za kompletnu izvedbu. Izvedba, kontrola kakvoće i obračun prema OTU 3-04.6</t>
  </si>
  <si>
    <t>Nabava, doprema i zatrpavanje preostalog dijela rova do donjeg ruba kolničke konstrukcije zamjenskim nevezanim kamenim materijalom veličine zrna 0-30 mm.
Zatrpavanje se vrši u slojevima uz obavezno nabijanje do zbijenosti Ms=40 MN/m2. Gornju površinu fino isplanirati.
Jedinična cijena stavke obuhvaća sve potrebne transporte, rad i materijal, opremu i pomoćna sredstva za kompletnu izvedbu. Stavkom je obuhvaćeno i zatrpavanje slivnika i slivničkih veza do razine kolničke konstrukcije. Izvedba, kontrola kakvoće i obračun prema OTU 3-04.6</t>
  </si>
  <si>
    <t>Dobava i izvedba revizionog okna kvadratnog presjeka prosječne dubine  do 1,55 m od betona klase C 35/45 (debljine dna i stijenki 20 cm), uključivo iskop, odvoz viška iskopanog materijala na deponiju, potrebnu oplatu, izvedbu kinete prema projektu, dobavu i ugradnju penjalica, te dobavu i ugradnju  četvrtastih lijevano željeznih poklopaca sa okvirom veličine 60x60 cm. Obračun radova po komadima izvedenog revizionog okna svjetlog otvora 80x80 cm. Izvedba, kontrola kakvoće i obračun prema OTU 3-04.4</t>
  </si>
  <si>
    <t>Dobava i ugradba prefabriciranih gotovih elemenata dužine 100 cm , (betonskog rubnjaka ) na prethodno izvedenu podlogu od svježeg betona prema detalju iz projekta.
Beton ugrađenog rubnjaka mora biti klase C 35/45  – v/c faktor ispod 0.45, otporan na smrzavanje i soli za odmrzavanje. Izvedba, kontrola kakvoće i obračun prema OTU 3-04.7</t>
  </si>
  <si>
    <t>Izrada nosivog sloja od mehanički stabiliziranog drobljenog kamenog materijala. Ovaj sloj ugrađuje se na mjestima novog kolnika. Rad obuhvaća dobavu i ugradnju kamenog materijala veličine zrna 0-63 mm. Zahtjevi kvalitete su: stupanj zbijenosti Sz=100%, Ms=100 MN/m2, ukoliko nije drugačije navedeno. Izvedba, kontrola kakvoće i obračun prema OTU 5-01</t>
  </si>
  <si>
    <r>
      <t xml:space="preserve">Izrada spoja na postojeći asfalt premazom specijalne polimerizirane mase (sintetička specijalna pasta za brtvljenje na bazi bitumenske mase modificirane polimernim vlaknima koja sadrži otapala za bolje prijanjanje na postojeći sloj. Tehnička svojstva sintetičke specijalne paste za brtvljenje na bazi bitumenske mase je: Udio bitumena (minimalno/maksimalno, (m/m)) je 70,7%, udio punila (m/m) je 8,6%, udio otapala (m/m) 20,7%. Točka razmekšanja paste je na 99 </t>
    </r>
    <r>
      <rPr>
        <sz val="8"/>
        <rFont val="Times New Roman"/>
        <family val="1"/>
      </rPr>
      <t>ºC. D</t>
    </r>
    <r>
      <rPr>
        <sz val="8"/>
        <rFont val="Arial"/>
        <family val="2"/>
      </rPr>
      <t>užina tečenja na temperaturi od 60</t>
    </r>
    <r>
      <rPr>
        <sz val="8"/>
        <rFont val="Times New Roman"/>
        <family val="1"/>
      </rPr>
      <t xml:space="preserve"> ºC </t>
    </r>
    <r>
      <rPr>
        <sz val="8"/>
        <rFont val="Arial"/>
        <family val="2"/>
      </rPr>
      <t xml:space="preserve">na 5 sati iznosi 0 mm. Postojanost na hladnoći pri savijanju je da ne puca na temperaturi od +4 </t>
    </r>
    <r>
      <rPr>
        <sz val="8"/>
        <rFont val="Times New Roman"/>
        <family val="1"/>
      </rPr>
      <t>º</t>
    </r>
    <r>
      <rPr>
        <sz val="8"/>
        <rFont val="Arial"/>
        <family val="2"/>
      </rPr>
      <t xml:space="preserve">C do 
-20 </t>
    </r>
    <r>
      <rPr>
        <sz val="8"/>
        <rFont val="Times New Roman"/>
        <family val="1"/>
      </rPr>
      <t>º</t>
    </r>
    <r>
      <rPr>
        <sz val="8"/>
        <rFont val="Arial"/>
        <family val="2"/>
      </rPr>
      <t xml:space="preserve">C, dok na temperaturama od +70 </t>
    </r>
    <r>
      <rPr>
        <sz val="8"/>
        <rFont val="Times New Roman"/>
        <family val="1"/>
      </rPr>
      <t>º</t>
    </r>
    <r>
      <rPr>
        <sz val="8"/>
        <rFont val="Arial"/>
        <family val="2"/>
      </rPr>
      <t xml:space="preserve">C do  +100 </t>
    </r>
    <r>
      <rPr>
        <sz val="8"/>
        <rFont val="Times New Roman"/>
        <family val="1"/>
      </rPr>
      <t>º</t>
    </r>
    <r>
      <rPr>
        <sz val="8"/>
        <rFont val="Arial"/>
        <family val="2"/>
      </rPr>
      <t>C ne curi. Pasta je vodoneprpousna  na tlak od 0,5 bara/8 sati. Plamište, (COC) (točka zapaljivosti) je 42. Masa se nanosi u hladnom stanju. Rub postojećeg kolnika ili betona pravilno vertikalno izrezati kako bi se dobila ravna površina za ugradnju mase. Potrošnja po m1 0,05 kg. Obračun po m1 spoja.</t>
    </r>
  </si>
  <si>
    <t>Stavka uključuje proizvodnju, prijevoz i ugradnju habajućeg sloja od asfaltbetona AC, debljine prema projektu i u svemu prema "Tehničkom propisu za asfaltne kolnike" - NN 48/21 :  
U cijenu izvedbe habajućeg sloja uključeno je čišćenje podloge, te nabava, dobava, doprema i prskanje bitumenskom emulzijom prije izvedbe samog sloja u količini od 0.30 kg/m2.</t>
  </si>
  <si>
    <t>Rad obuhvaća izvedbu zapune zelenih površina  dobavom i ugradnjom kvalitetnog nasipnog materijala iz iskopa uključujući i unutarnji transport. Izrada završnog sloja (humusiranje) obuhvaćeno je stavkom planiranje i zatravljenje površina . Stavka uključuje nabavu, dobavu i ugradnju materijala a obračunava se u m3 ugrađenog materijala. Izvedba i kontrola kakvoće prema OTU 2-09.2</t>
  </si>
  <si>
    <t>Valjanje, planiranje i humusiranje ravnih zelenih površina. Planiranje površine potrebno izvesti sa humusom preostalim sa trase, u sloju debljine 20 cm. Razastrti sloj humusa je potrebno uvaljati laganim valjkom. Po fino uređenom humusnom sloju sije se trava. Ovisno o meteorološkim prilikama potrebno je vlažiti zasijane površine.Vrsta i mješavina trave odabire se u ovisnosti o ekološkim uvjetima zbog sigurnosti rasta vegetacije. Količina sjemena iznosi oko 5,1-8,0 g/m2, a gnojiva oko 80 g/m2. 
Nakon izrade humusnog sloja i travnate vegetacije, površine se moraju njegovati do konačnog rasta, a ako je potrebno pokositi 1-2 puta. Stavka obuhvaća dopremu i ugradnju humusnog materijala i dobavu, dopremu, sijanje i njegovanje trave. Izvedba i kontrola kakvoće prema OTU 2-15.1</t>
  </si>
  <si>
    <t xml:space="preserve">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Na isti se stup ne smije postaviti više od dva prometna znaka.
Stupovi znakova postavljaju se u betonske temelje minimalne kakvoće betona C 20/25 , oblika zarubljene piramide čije su stranice donjeg kvadrata 30 cm i gornjeg 20 cm. Izvedba i kontrola kakvoće prema OTU 9.01 </t>
  </si>
  <si>
    <t>Prometni znakovi obavijesti su oblika kruga, kvadrata ili pravokutnika, a postavljaju na stupove kružna presjeka. 
Rad obuhvaća nabavu, prijevoz i postavljanje prometnoga znaka sa stupovima i temeljima. Obračunava se prema broju postavljenih znakova određenih dimenzija, uključujući stupove i temelje, pri čemu se razlikuju lokacije prema broju znakova na jednom stupu (stup s jednim znakom – stup s dva znaka), lokacije s jednim znakom na dva stupa i lokacije s nosivom konstrukcijom.
Izvedba i kontrola kakvoće prema OTU 9.01 i 9.01.2.</t>
  </si>
  <si>
    <t>Prometni znakovi obavijesti su oblika kruga, kvadrata ili pravokutnika, a postavljaju na stupove kružna presjeka. 
Rad obuhvaća nabavu, prijevoz i postavljanje prometnoga znaka sa stupovima i temeljima. Obračunava se prema broju postavljenih znakova određenih dimenzija, uključujući stupove i temelje, pri čemu se razlikuju lokacije prema broju znakova na jednom stupu (stup s jednim znakom – stup s dva znaka), lokacije s jednim znakom na dva stupa i lokacije s nosivom konstrukcijom.
Izvedba i kontrola kakvoće prema OTU 9.01 i 9.01.3.</t>
  </si>
  <si>
    <t>Dopunske ploče oblika kavadrata ili pravokutnika postavljaju se na stupove kružna presjeka. Rad obuhvaća nabavu, prijevoz i postavljanje prometnoga znaka sa stupom i temeljem. Obračunava se prema broju postavljenih znakova određenih dimenzija, uključujući stupove i temelje, pri čemu se razlikuju lokacije prema broju znakova na jednom stupu (stup s jednim znakom – stup s dva znaka). Izvedba i kontrola kakvoće prema OTU 9.01 i 9.01.5.</t>
  </si>
  <si>
    <t>Postavljanje nosača (stupova) za pričvršćenje prometnih znakova ojačane konstrukcije za preuzimanje sila vjetra prema detaljima iz projekta, od Fe cijevi promjera 63,5 mm s zaštitom vrućim pocinčavanjem prosječne debljine 85 um odnosno dvostruki sustav iste zaštite, dimenzija i vrste grafičkom prilogu prometne situacije, a u skladu s važećim zakonskim i podzakonskim aktima iz područja cestovnog prometa te hrvatskim normama. U cijeni je uključena dobava i postava stupova prema projektu (od aluminijskih ili od Fe cijevi), svi prijevozi i prijenosi s skladištenjem te sav rad i materijal za ugradnju po uvjetima iz projekta. Podrazumijeva se i izvedba temelja od C25/30, u obliku krnje piramide dubine 50 cm, i ugradnja u temelj, ili ugradnja bušenjem u asfaltni kolnik i zalijevanje brzovežućim mortom. Izvedba i kontrola kakvoće prema OTU 9.01</t>
  </si>
  <si>
    <t xml:space="preserve"> REKAPITULACIJA:</t>
  </si>
  <si>
    <t>PRIPREMNI RADOVI - ukupno, bez PDV-a:</t>
  </si>
  <si>
    <t>ZEMLJANI RADOVI - ukupno, bez PDV-a:</t>
  </si>
  <si>
    <t>ODVODNJA - ukupno, bez PDV-a:</t>
  </si>
  <si>
    <t>KOLNIČKA KONSTRUKCIJA - ukupno, bez PDV-a:</t>
  </si>
  <si>
    <t>HORTIKULTURA - ukupno, bez PDV-a:</t>
  </si>
  <si>
    <t>OPREMA CESTE - ukupno, bez PDV-a:</t>
  </si>
  <si>
    <t>Grupa 17. Radovi na uređenju okoliša bolničkog kruga na                                                                  lokaciji Varaždin – I. Faza - UKUPNO (kn), bez PDV-a:</t>
  </si>
  <si>
    <t>Grupa 17. Radovi na uređenju okoliša bolničkog kruga na                                                                  lokaciji Varaždin – I. Faza, SVEUKUPNO (kn), sa PDV-om:</t>
  </si>
  <si>
    <t xml:space="preserve">Sukladno članku 75. stavak 3a. i članku 79. stavak 7. Zakona o PDV-u,  prijenos porezne obveze prelazi na Naručitelja.  </t>
  </si>
  <si>
    <t>NAPOMENA: Obavezno popuniti sva polja Troškovnika označena žutom bojom.</t>
  </si>
  <si>
    <t>Ukupno (kn), bez PDV-a</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</si>
</sst>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HRK&quot;#,##0_);\(&quot;HRK&quot;#,##0\)"/>
    <numFmt numFmtId="167" formatCode="&quot;HRK&quot;#,##0_);[Red]\(&quot;HRK&quot;#,##0\)"/>
    <numFmt numFmtId="168" formatCode="&quot;HRK&quot;#,##0.00_);\(&quot;HRK&quot;#,##0.00\)"/>
    <numFmt numFmtId="169" formatCode="&quot;HRK&quot;#,##0.00_);[Red]\(&quot;HRK&quot;#,##0.00\)"/>
    <numFmt numFmtId="170" formatCode="_(&quot;HRK&quot;* #,##0_);_(&quot;HRK&quot;* \(#,##0\);_(&quot;HRK&quot;* &quot;-&quot;_);_(@_)"/>
    <numFmt numFmtId="171" formatCode="_(* #,##0_);_(* \(#,##0\);_(* &quot;-&quot;_);_(@_)"/>
    <numFmt numFmtId="172" formatCode="_(&quot;HRK&quot;* #,##0.00_);_(&quot;HRK&quot;* \(#,##0.00\);_(&quot;HRK&quot;* &quot;-&quot;??_);_(@_)"/>
    <numFmt numFmtId="173" formatCode="_(* #,##0.00_);_(* \(#,##0.00\);_(* &quot;-&quot;??_);_(@_)"/>
    <numFmt numFmtId="174" formatCode="_(&quot;$&quot;* #,##0_);_(&quot;$&quot;* \(#,##0\);_(&quot;$&quot;* &quot;-&quot;_);_(@_)"/>
    <numFmt numFmtId="175" formatCode="_(&quot;$&quot;* #,##0.00_);_(&quot;$&quot;* \(#,##0.00\);_(&quot;$&quot;* &quot;-&quot;??_);_(@_)"/>
    <numFmt numFmtId="176" formatCode="#"/>
    <numFmt numFmtId="177" formatCode="#,##0.00;#,##0.00;&quot;&quot;"/>
    <numFmt numFmtId="178" formatCode="#,##0.00;#,##0.00;#"/>
    <numFmt numFmtId="179" formatCode="0.0"/>
    <numFmt numFmtId="180" formatCode="#,##0.000;#,##0.000;&quot;&quot;"/>
    <numFmt numFmtId="181" formatCode="#,##0.0000;#,##0.0000;&quot;&quot;"/>
    <numFmt numFmtId="182" formatCode="&quot;Yes&quot;;&quot;Yes&quot;;&quot;No&quot;"/>
    <numFmt numFmtId="183" formatCode="&quot;True&quot;;&quot;True&quot;;&quot;False&quot;"/>
    <numFmt numFmtId="184" formatCode="&quot;On&quot;;&quot;On&quot;;&quot;Off&quot;"/>
    <numFmt numFmtId="185" formatCode="[$€-2]\ #,##0.00_);[Red]\([$€-2]\ #,##0.00\)"/>
    <numFmt numFmtId="186" formatCode="#,##0.0000"/>
    <numFmt numFmtId="187" formatCode="#,##0.00;[Red]#,##0.00"/>
    <numFmt numFmtId="188" formatCode="#,##0.0\ &quot;kn&quot;;\-#,##0.0\ &quot;kn&quot;"/>
    <numFmt numFmtId="189" formatCode="0.00_)"/>
    <numFmt numFmtId="190" formatCode="#,##0.00\ &quot;kn&quot;"/>
    <numFmt numFmtId="191" formatCode="_(&quot;kn&quot;* #,##0.00_);_(&quot;kn&quot;* \(#,##0.00\);_(&quot;kn&quot;* &quot;-&quot;??_);_(@_)"/>
    <numFmt numFmtId="192" formatCode="[$-41A]d\.\ mmmm\ yyyy"/>
    <numFmt numFmtId="193" formatCode="#,##0.000"/>
    <numFmt numFmtId="194" formatCode="&quot;Ro&quot;0"/>
    <numFmt numFmtId="195" formatCode="0\+000.00"/>
    <numFmt numFmtId="196" formatCode="0.000"/>
    <numFmt numFmtId="197" formatCode="#,##0.0"/>
    <numFmt numFmtId="198" formatCode="_-* #,##0\ _$_-;\-* #,##0\ _$_-;_-* &quot;-&quot;\ _$_-;_-@_-"/>
    <numFmt numFmtId="199" formatCode="_-* #,##0.00\ _$_-;\-* #,##0.00\ _$_-;_-* &quot;-&quot;??\ _$_-;_-@_-"/>
    <numFmt numFmtId="200" formatCode="@\ &quot;*&quot;"/>
  </numFmts>
  <fonts count="67">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8"/>
      <name val="HRHelvetica"/>
      <family val="0"/>
    </font>
    <font>
      <sz val="8"/>
      <name val="Arial CE"/>
      <family val="0"/>
    </font>
    <font>
      <sz val="7"/>
      <name val="Arial CE"/>
      <family val="0"/>
    </font>
    <font>
      <b/>
      <sz val="8"/>
      <name val="Arial CE"/>
      <family val="0"/>
    </font>
    <font>
      <sz val="10"/>
      <name val="Arial Narrow"/>
      <family val="2"/>
    </font>
    <font>
      <sz val="8"/>
      <name val="Arial"/>
      <family val="2"/>
    </font>
    <font>
      <b/>
      <sz val="8"/>
      <name val="Arial"/>
      <family val="2"/>
    </font>
    <font>
      <sz val="7"/>
      <name val="Arial"/>
      <family val="2"/>
    </font>
    <font>
      <b/>
      <sz val="7"/>
      <name val="Arial"/>
      <family val="2"/>
    </font>
    <font>
      <sz val="10"/>
      <name val="Arial"/>
      <family val="2"/>
    </font>
    <font>
      <b/>
      <sz val="10"/>
      <name val="Arial"/>
      <family val="2"/>
    </font>
    <font>
      <sz val="7"/>
      <name val="Swis721 Ex BT"/>
      <family val="2"/>
    </font>
    <font>
      <b/>
      <sz val="7"/>
      <name val="Swis721 Ex BT"/>
      <family val="2"/>
    </font>
    <font>
      <b/>
      <sz val="4"/>
      <name val="Arial"/>
      <family val="2"/>
    </font>
    <font>
      <sz val="8"/>
      <color indexed="8"/>
      <name val="Arial"/>
      <family val="2"/>
    </font>
    <font>
      <b/>
      <u val="single"/>
      <sz val="10"/>
      <name val="Arial"/>
      <family val="2"/>
    </font>
    <font>
      <sz val="9"/>
      <name val="Arial"/>
      <family val="2"/>
    </font>
    <font>
      <sz val="10"/>
      <color indexed="10"/>
      <name val="Arial"/>
      <family val="2"/>
    </font>
    <font>
      <b/>
      <sz val="10"/>
      <color indexed="10"/>
      <name val="Arial"/>
      <family val="2"/>
    </font>
    <font>
      <b/>
      <sz val="11"/>
      <name val="Arial"/>
      <family val="2"/>
    </font>
    <font>
      <sz val="11"/>
      <color indexed="8"/>
      <name val="Calibri"/>
      <family val="2"/>
    </font>
    <font>
      <b/>
      <sz val="10"/>
      <name val="Arial CE"/>
      <family val="0"/>
    </font>
    <font>
      <b/>
      <sz val="9"/>
      <name val="Arial"/>
      <family val="2"/>
    </font>
    <font>
      <sz val="8"/>
      <color indexed="17"/>
      <name val="Arial CE"/>
      <family val="0"/>
    </font>
    <font>
      <sz val="8"/>
      <color indexed="17"/>
      <name val="Arial"/>
      <family val="2"/>
    </font>
    <font>
      <sz val="8"/>
      <name val="Times New Roman"/>
      <family val="1"/>
    </font>
    <font>
      <sz val="9"/>
      <name val="Arial CE"/>
      <family val="0"/>
    </font>
    <font>
      <b/>
      <sz val="9"/>
      <name val="Arial CE"/>
      <family val="0"/>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7"/>
      <color indexed="10"/>
      <name val="Arial"/>
      <family val="2"/>
    </font>
    <font>
      <b/>
      <sz val="10"/>
      <color indexed="17"/>
      <name val="Arial"/>
      <family val="2"/>
    </font>
    <font>
      <b/>
      <sz val="8"/>
      <color indexed="8"/>
      <name val="Arial"/>
      <family val="2"/>
    </font>
    <font>
      <sz val="5"/>
      <color indexed="8"/>
      <name val="Arial"/>
      <family val="2"/>
    </font>
    <font>
      <sz val="7"/>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1"/>
      <color rgb="FF9C0006"/>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
      <color rgb="FFFF0000"/>
      <name val="Arial"/>
      <family val="2"/>
    </font>
    <font>
      <b/>
      <sz val="10"/>
      <color rgb="FFFF0000"/>
      <name val="Arial"/>
      <family val="2"/>
    </font>
    <font>
      <b/>
      <sz val="10"/>
      <color rgb="FF00B050"/>
      <name val="Arial"/>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gray0625"/>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indexed="43"/>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9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hair"/>
      <bottom style="hair"/>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6"/>
      </top>
      <bottom style="double">
        <color indexed="56"/>
      </bottom>
    </border>
    <border>
      <left>
        <color indexed="63"/>
      </left>
      <right>
        <color indexed="63"/>
      </right>
      <top style="hair">
        <color indexed="8"/>
      </top>
      <bottom style="hair">
        <color indexed="8"/>
      </botto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double"/>
      <bottom>
        <color indexed="63"/>
      </bottom>
    </border>
    <border>
      <left style="thin"/>
      <right style="thin"/>
      <top style="thin"/>
      <bottom style="thin"/>
    </border>
    <border>
      <left style="thin"/>
      <right style="thin"/>
      <top style="thin"/>
      <bottom style="hair"/>
    </border>
    <border>
      <left style="thin"/>
      <right style="thin"/>
      <top style="hair"/>
      <bottom style="hair"/>
    </border>
    <border>
      <left>
        <color indexed="63"/>
      </left>
      <right>
        <color indexed="63"/>
      </right>
      <top style="thin"/>
      <bottom>
        <color indexed="63"/>
      </bottom>
    </border>
    <border>
      <left style="medium"/>
      <right style="thin"/>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right style="medium"/>
      <top style="medium"/>
      <bottom style="mediu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8"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1"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0" fillId="14" borderId="1" applyNumberFormat="0" applyFont="0" applyAlignment="0" applyProtection="0"/>
    <xf numFmtId="165" fontId="26" fillId="0" borderId="0" applyFont="0" applyFill="0" applyBorder="0" applyAlignment="0" applyProtection="0"/>
    <xf numFmtId="199" fontId="15" fillId="0" borderId="0" applyFont="0" applyFill="0" applyBorder="0" applyAlignment="0" applyProtection="0"/>
    <xf numFmtId="165" fontId="26" fillId="0" borderId="0" applyFont="0" applyFill="0" applyBorder="0" applyAlignment="0" applyProtection="0"/>
    <xf numFmtId="0" fontId="56" fillId="8" borderId="0" applyNumberFormat="0" applyBorder="0" applyAlignment="0" applyProtection="0"/>
    <xf numFmtId="0" fontId="4" fillId="0" borderId="0" applyNumberFormat="0" applyFill="0" applyBorder="0" applyAlignment="0" applyProtection="0"/>
    <xf numFmtId="0" fontId="55" fillId="15"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7" fillId="19" borderId="2" applyNumberFormat="0" applyAlignment="0" applyProtection="0"/>
    <xf numFmtId="0" fontId="37" fillId="19" borderId="3" applyNumberFormat="0" applyAlignment="0" applyProtection="0"/>
    <xf numFmtId="0" fontId="58" fillId="20"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200" fontId="21" fillId="21" borderId="7">
      <alignment horizontal="left" vertical="center"/>
      <protection/>
    </xf>
    <xf numFmtId="0" fontId="43" fillId="2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54"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44" fillId="0" borderId="8" applyNumberFormat="0" applyFill="0" applyAlignment="0" applyProtection="0"/>
    <xf numFmtId="0" fontId="5" fillId="0" borderId="0" applyNumberFormat="0" applyFill="0" applyBorder="0" applyAlignment="0" applyProtection="0"/>
    <xf numFmtId="0" fontId="59" fillId="23" borderId="9" applyNumberFormat="0" applyAlignment="0" applyProtection="0"/>
    <xf numFmtId="0" fontId="11" fillId="11" borderId="0" applyNumberFormat="0" applyFon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0" applyNumberFormat="0" applyFill="0" applyAlignment="0" applyProtection="0"/>
    <xf numFmtId="198" fontId="16" fillId="24" borderId="11">
      <alignment vertical="center"/>
      <protection/>
    </xf>
    <xf numFmtId="0" fontId="63" fillId="25" borderId="3" applyNumberFormat="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299">
    <xf numFmtId="0" fontId="0" fillId="0" borderId="0" xfId="0" applyAlignment="1">
      <alignment/>
    </xf>
    <xf numFmtId="0" fontId="8" fillId="0" borderId="0" xfId="0" applyFont="1" applyFill="1" applyAlignment="1">
      <alignment/>
    </xf>
    <xf numFmtId="0" fontId="7" fillId="0" borderId="0" xfId="0" applyFont="1" applyBorder="1" applyAlignment="1">
      <alignment/>
    </xf>
    <xf numFmtId="0" fontId="7" fillId="0" borderId="0" xfId="0" applyFont="1" applyAlignment="1">
      <alignment/>
    </xf>
    <xf numFmtId="0" fontId="9" fillId="5" borderId="0" xfId="0" applyFont="1" applyFill="1" applyBorder="1" applyAlignment="1">
      <alignment vertical="center"/>
    </xf>
    <xf numFmtId="0" fontId="7" fillId="0" borderId="0" xfId="0" applyFont="1" applyFill="1" applyBorder="1" applyAlignment="1">
      <alignment/>
    </xf>
    <xf numFmtId="0" fontId="7" fillId="11" borderId="0" xfId="0" applyFont="1" applyFill="1" applyBorder="1" applyAlignment="1">
      <alignment/>
    </xf>
    <xf numFmtId="0" fontId="9" fillId="5" borderId="0" xfId="0" applyFont="1" applyFill="1" applyAlignment="1">
      <alignment/>
    </xf>
    <xf numFmtId="0" fontId="9" fillId="0" borderId="0" xfId="0" applyFont="1" applyFill="1" applyBorder="1" applyAlignment="1">
      <alignment vertical="center"/>
    </xf>
    <xf numFmtId="0" fontId="7" fillId="0" borderId="0" xfId="0" applyFont="1" applyFill="1" applyAlignment="1">
      <alignment/>
    </xf>
    <xf numFmtId="0" fontId="9" fillId="0" borderId="0" xfId="0" applyFont="1" applyFill="1" applyAlignment="1">
      <alignment/>
    </xf>
    <xf numFmtId="4" fontId="11" fillId="0" borderId="0" xfId="0" applyNumberFormat="1" applyFont="1" applyFill="1" applyBorder="1" applyAlignment="1">
      <alignment horizontal="right"/>
    </xf>
    <xf numFmtId="49" fontId="7" fillId="0" borderId="0" xfId="0" applyNumberFormat="1" applyFont="1" applyFill="1" applyBorder="1" applyAlignment="1">
      <alignment horizontal="right" vertical="top"/>
    </xf>
    <xf numFmtId="49" fontId="11" fillId="0" borderId="0" xfId="0" applyNumberFormat="1" applyFont="1" applyFill="1" applyBorder="1" applyAlignment="1">
      <alignment horizontal="right" vertical="top"/>
    </xf>
    <xf numFmtId="0" fontId="7" fillId="0" borderId="0" xfId="0" applyFont="1" applyAlignment="1">
      <alignment horizontal="right"/>
    </xf>
    <xf numFmtId="4" fontId="11" fillId="0" borderId="0" xfId="0" applyNumberFormat="1" applyFont="1" applyFill="1" applyBorder="1" applyAlignment="1">
      <alignment/>
    </xf>
    <xf numFmtId="0" fontId="12"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4" fontId="14" fillId="5" borderId="13"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Alignment="1">
      <alignment horizontal="center"/>
    </xf>
    <xf numFmtId="4" fontId="11" fillId="0" borderId="0" xfId="0" applyNumberFormat="1" applyFont="1" applyAlignment="1">
      <alignment horizontal="right"/>
    </xf>
    <xf numFmtId="4" fontId="11" fillId="0" borderId="0" xfId="0" applyNumberFormat="1" applyFont="1" applyAlignment="1">
      <alignment/>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top"/>
    </xf>
    <xf numFmtId="4" fontId="11" fillId="0" borderId="0" xfId="0" applyNumberFormat="1"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Alignment="1">
      <alignment horizontal="center"/>
    </xf>
    <xf numFmtId="4" fontId="11" fillId="0" borderId="0" xfId="0" applyNumberFormat="1" applyFont="1" applyFill="1" applyAlignment="1">
      <alignment horizontal="center"/>
    </xf>
    <xf numFmtId="4" fontId="11" fillId="0" borderId="0" xfId="0" applyNumberFormat="1" applyFont="1" applyFill="1" applyAlignment="1">
      <alignment horizontal="right"/>
    </xf>
    <xf numFmtId="4" fontId="11" fillId="0" borderId="0" xfId="0" applyNumberFormat="1" applyFont="1" applyFill="1" applyBorder="1" applyAlignment="1">
      <alignment horizontal="center"/>
    </xf>
    <xf numFmtId="0" fontId="7" fillId="0" borderId="0" xfId="0" applyFont="1" applyFill="1" applyAlignment="1">
      <alignment vertical="center" wrapText="1"/>
    </xf>
    <xf numFmtId="4" fontId="11" fillId="0" borderId="0" xfId="0" applyNumberFormat="1" applyFont="1" applyAlignment="1">
      <alignment horizontal="center"/>
    </xf>
    <xf numFmtId="0" fontId="9" fillId="19" borderId="0" xfId="0" applyFont="1" applyFill="1" applyBorder="1" applyAlignment="1">
      <alignment horizontal="left" vertical="center" wrapText="1"/>
    </xf>
    <xf numFmtId="0" fontId="17" fillId="19" borderId="0" xfId="0" applyFont="1" applyFill="1" applyBorder="1" applyAlignment="1">
      <alignment horizontal="right" vertical="top"/>
    </xf>
    <xf numFmtId="0" fontId="11" fillId="0" borderId="0" xfId="0" applyFont="1" applyFill="1" applyBorder="1" applyAlignment="1">
      <alignment/>
    </xf>
    <xf numFmtId="49" fontId="11" fillId="19" borderId="0" xfId="0" applyNumberFormat="1" applyFont="1" applyFill="1" applyBorder="1" applyAlignment="1">
      <alignment horizontal="center" vertical="top"/>
    </xf>
    <xf numFmtId="0" fontId="19" fillId="0" borderId="0" xfId="0" applyFont="1" applyAlignment="1">
      <alignment vertical="top" wrapText="1"/>
    </xf>
    <xf numFmtId="0" fontId="7" fillId="19" borderId="0" xfId="0" applyFont="1" applyFill="1" applyBorder="1" applyAlignment="1">
      <alignment vertical="center" wrapText="1"/>
    </xf>
    <xf numFmtId="0" fontId="11" fillId="19" borderId="0" xfId="0" applyFont="1" applyFill="1" applyBorder="1" applyAlignment="1">
      <alignment vertical="top" wrapText="1"/>
    </xf>
    <xf numFmtId="0" fontId="17" fillId="0" borderId="0" xfId="0" applyFont="1" applyBorder="1" applyAlignment="1">
      <alignment horizontal="right"/>
    </xf>
    <xf numFmtId="0" fontId="17" fillId="19" borderId="0" xfId="0" applyFont="1" applyFill="1" applyBorder="1" applyAlignment="1">
      <alignment horizontal="right" vertical="center"/>
    </xf>
    <xf numFmtId="0" fontId="11" fillId="0" borderId="14" xfId="0" applyFont="1" applyFill="1" applyBorder="1" applyAlignment="1">
      <alignment/>
    </xf>
    <xf numFmtId="49" fontId="13" fillId="0" borderId="15" xfId="0" applyNumberFormat="1" applyFont="1" applyFill="1" applyBorder="1" applyAlignment="1">
      <alignment horizontal="center" vertical="center"/>
    </xf>
    <xf numFmtId="0" fontId="20" fillId="0" borderId="15" xfId="0" applyFont="1" applyBorder="1" applyAlignment="1">
      <alignment horizontal="left" readingOrder="2"/>
    </xf>
    <xf numFmtId="0" fontId="13" fillId="0" borderId="15" xfId="0" applyFont="1" applyFill="1" applyBorder="1" applyAlignment="1">
      <alignment horizontal="center" vertical="center"/>
    </xf>
    <xf numFmtId="4" fontId="13" fillId="0" borderId="15" xfId="0" applyNumberFormat="1" applyFont="1" applyFill="1" applyBorder="1" applyAlignment="1">
      <alignment horizontal="right" vertical="center"/>
    </xf>
    <xf numFmtId="4" fontId="13" fillId="0" borderId="15" xfId="0" applyNumberFormat="1" applyFont="1" applyFill="1" applyBorder="1" applyAlignment="1">
      <alignment horizontal="right"/>
    </xf>
    <xf numFmtId="4" fontId="13" fillId="0" borderId="15" xfId="0" applyNumberFormat="1" applyFont="1" applyFill="1" applyBorder="1" applyAlignment="1">
      <alignment/>
    </xf>
    <xf numFmtId="177" fontId="11" fillId="0" borderId="0" xfId="0" applyNumberFormat="1" applyFont="1" applyFill="1" applyBorder="1" applyAlignment="1">
      <alignment horizontal="right"/>
    </xf>
    <xf numFmtId="0" fontId="11" fillId="19" borderId="0" xfId="0" applyFont="1" applyFill="1" applyBorder="1" applyAlignment="1">
      <alignment horizontal="right" vertical="top" wrapText="1"/>
    </xf>
    <xf numFmtId="0" fontId="11" fillId="0" borderId="0" xfId="0" applyFont="1" applyFill="1" applyAlignment="1">
      <alignment horizontal="right"/>
    </xf>
    <xf numFmtId="49" fontId="11" fillId="19" borderId="0" xfId="0" applyNumberFormat="1" applyFont="1" applyFill="1" applyBorder="1" applyAlignment="1">
      <alignment horizontal="right" vertical="top"/>
    </xf>
    <xf numFmtId="0" fontId="10" fillId="0" borderId="15" xfId="0" applyFont="1" applyFill="1" applyBorder="1" applyAlignment="1">
      <alignment horizontal="right"/>
    </xf>
    <xf numFmtId="4" fontId="14" fillId="5" borderId="12" xfId="0" applyNumberFormat="1" applyFont="1" applyFill="1" applyBorder="1" applyAlignment="1">
      <alignment horizontal="center" vertical="center" wrapText="1"/>
    </xf>
    <xf numFmtId="4" fontId="11" fillId="0" borderId="0" xfId="0" applyNumberFormat="1" applyFont="1" applyFill="1" applyBorder="1" applyAlignment="1">
      <alignment horizontal="center"/>
    </xf>
    <xf numFmtId="4" fontId="11" fillId="0" borderId="0" xfId="0" applyNumberFormat="1" applyFont="1" applyFill="1" applyAlignment="1">
      <alignment horizontal="left"/>
    </xf>
    <xf numFmtId="0" fontId="7" fillId="18" borderId="0" xfId="0" applyFont="1" applyFill="1" applyBorder="1" applyAlignment="1">
      <alignment/>
    </xf>
    <xf numFmtId="0" fontId="8" fillId="0" borderId="0" xfId="0" applyFont="1" applyFill="1" applyBorder="1" applyAlignment="1">
      <alignment/>
    </xf>
    <xf numFmtId="0" fontId="9" fillId="5" borderId="0" xfId="0" applyFont="1" applyFill="1" applyBorder="1" applyAlignment="1">
      <alignment/>
    </xf>
    <xf numFmtId="0" fontId="15" fillId="0" borderId="0" xfId="81">
      <alignment/>
      <protection/>
    </xf>
    <xf numFmtId="0" fontId="16" fillId="0" borderId="0" xfId="81" applyFont="1" applyAlignment="1">
      <alignment horizontal="center" vertical="center"/>
      <protection/>
    </xf>
    <xf numFmtId="0" fontId="15" fillId="0" borderId="0" xfId="81" applyAlignment="1">
      <alignment horizontal="center"/>
      <protection/>
    </xf>
    <xf numFmtId="4" fontId="15" fillId="0" borderId="0" xfId="81" applyNumberFormat="1">
      <alignment/>
      <protection/>
    </xf>
    <xf numFmtId="0" fontId="21" fillId="0" borderId="0" xfId="81" applyFont="1" applyAlignment="1">
      <alignment horizontal="center" vertical="center"/>
      <protection/>
    </xf>
    <xf numFmtId="0" fontId="15" fillId="0" borderId="16" xfId="81" applyBorder="1" applyAlignment="1">
      <alignment horizontal="center" vertical="center" wrapText="1"/>
      <protection/>
    </xf>
    <xf numFmtId="4" fontId="15" fillId="0" borderId="16" xfId="81" applyNumberFormat="1" applyBorder="1" applyAlignment="1">
      <alignment horizontal="center" vertical="center" wrapText="1"/>
      <protection/>
    </xf>
    <xf numFmtId="0" fontId="15" fillId="0" borderId="16" xfId="81" applyBorder="1" applyAlignment="1" quotePrefix="1">
      <alignment horizontal="center"/>
      <protection/>
    </xf>
    <xf numFmtId="4" fontId="15" fillId="0" borderId="16" xfId="81" applyNumberFormat="1" applyBorder="1" applyAlignment="1" quotePrefix="1">
      <alignment horizontal="center"/>
      <protection/>
    </xf>
    <xf numFmtId="0" fontId="15" fillId="0" borderId="17" xfId="81" applyBorder="1" applyAlignment="1">
      <alignment horizontal="center" vertical="center"/>
      <protection/>
    </xf>
    <xf numFmtId="0" fontId="15" fillId="0" borderId="17" xfId="81" applyBorder="1" applyAlignment="1">
      <alignment vertical="center"/>
      <protection/>
    </xf>
    <xf numFmtId="4" fontId="15" fillId="0" borderId="17" xfId="81" applyNumberFormat="1" applyBorder="1" applyAlignment="1">
      <alignment horizontal="center"/>
      <protection/>
    </xf>
    <xf numFmtId="4" fontId="15" fillId="0" borderId="17" xfId="81" applyNumberFormat="1" applyBorder="1" applyAlignment="1">
      <alignment vertical="center"/>
      <protection/>
    </xf>
    <xf numFmtId="0" fontId="15" fillId="0" borderId="18" xfId="81" applyBorder="1" applyAlignment="1">
      <alignment horizontal="center" vertical="center"/>
      <protection/>
    </xf>
    <xf numFmtId="0" fontId="15" fillId="0" borderId="18" xfId="81" applyBorder="1" applyAlignment="1">
      <alignment vertical="center"/>
      <protection/>
    </xf>
    <xf numFmtId="4" fontId="15" fillId="0" borderId="18" xfId="81" applyNumberFormat="1" applyBorder="1" applyAlignment="1">
      <alignment horizontal="center"/>
      <protection/>
    </xf>
    <xf numFmtId="4" fontId="15" fillId="0" borderId="18" xfId="81" applyNumberFormat="1" applyBorder="1" applyAlignment="1">
      <alignment vertical="center"/>
      <protection/>
    </xf>
    <xf numFmtId="0" fontId="15" fillId="0" borderId="19" xfId="81" applyBorder="1" applyAlignment="1">
      <alignment vertical="center"/>
      <protection/>
    </xf>
    <xf numFmtId="0" fontId="15" fillId="0" borderId="19" xfId="81" applyBorder="1" applyAlignment="1">
      <alignment horizontal="center" vertical="center"/>
      <protection/>
    </xf>
    <xf numFmtId="4" fontId="15" fillId="0" borderId="19" xfId="81" applyNumberFormat="1" applyBorder="1" applyAlignment="1">
      <alignment vertical="center"/>
      <protection/>
    </xf>
    <xf numFmtId="0" fontId="15" fillId="0" borderId="0" xfId="81" applyBorder="1" applyAlignment="1">
      <alignment vertical="center"/>
      <protection/>
    </xf>
    <xf numFmtId="0" fontId="15" fillId="0" borderId="0" xfId="81" applyBorder="1" applyAlignment="1">
      <alignment horizontal="center" vertical="center"/>
      <protection/>
    </xf>
    <xf numFmtId="4" fontId="15" fillId="0" borderId="0" xfId="81" applyNumberFormat="1" applyBorder="1" applyAlignment="1">
      <alignment vertical="center"/>
      <protection/>
    </xf>
    <xf numFmtId="0" fontId="15" fillId="0" borderId="0" xfId="81" applyAlignment="1">
      <alignment horizontal="left"/>
      <protection/>
    </xf>
    <xf numFmtId="4" fontId="15" fillId="0" borderId="0" xfId="81" applyNumberFormat="1" applyFont="1">
      <alignment/>
      <protection/>
    </xf>
    <xf numFmtId="0" fontId="22" fillId="0" borderId="18" xfId="81" applyFont="1" applyBorder="1" applyAlignment="1">
      <alignment vertical="center" wrapText="1"/>
      <protection/>
    </xf>
    <xf numFmtId="0" fontId="15" fillId="0" borderId="18" xfId="81" applyFont="1" applyBorder="1" applyAlignment="1">
      <alignment horizontal="center" vertical="center"/>
      <protection/>
    </xf>
    <xf numFmtId="4" fontId="15" fillId="0" borderId="0" xfId="81" applyNumberFormat="1" applyBorder="1">
      <alignment/>
      <protection/>
    </xf>
    <xf numFmtId="0" fontId="15" fillId="0" borderId="18" xfId="81" applyBorder="1" applyAlignment="1">
      <alignment horizontal="center" vertical="center" wrapText="1"/>
      <protection/>
    </xf>
    <xf numFmtId="4" fontId="15" fillId="0" borderId="18" xfId="81" applyNumberFormat="1" applyBorder="1" applyAlignment="1">
      <alignment vertical="center" wrapText="1"/>
      <protection/>
    </xf>
    <xf numFmtId="0" fontId="15" fillId="0" borderId="0" xfId="81" applyBorder="1" applyAlignment="1">
      <alignment horizontal="center"/>
      <protection/>
    </xf>
    <xf numFmtId="0" fontId="16" fillId="0" borderId="0" xfId="81" applyFont="1" applyBorder="1" applyAlignment="1">
      <alignment vertical="center"/>
      <protection/>
    </xf>
    <xf numFmtId="0" fontId="15" fillId="0" borderId="17" xfId="81" applyFont="1" applyFill="1" applyBorder="1" applyAlignment="1">
      <alignment horizontal="center" vertical="center"/>
      <protection/>
    </xf>
    <xf numFmtId="0" fontId="22" fillId="0" borderId="17" xfId="81" applyFont="1" applyFill="1" applyBorder="1" applyAlignment="1">
      <alignment vertical="center" wrapText="1"/>
      <protection/>
    </xf>
    <xf numFmtId="4" fontId="15" fillId="0" borderId="17" xfId="81" applyNumberFormat="1" applyFont="1" applyFill="1" applyBorder="1" applyAlignment="1">
      <alignment vertical="center"/>
      <protection/>
    </xf>
    <xf numFmtId="0" fontId="23" fillId="0" borderId="18" xfId="81" applyFont="1" applyBorder="1" applyAlignment="1">
      <alignment horizontal="center" vertical="center"/>
      <protection/>
    </xf>
    <xf numFmtId="49" fontId="11" fillId="0" borderId="0" xfId="0" applyNumberFormat="1" applyFont="1" applyFill="1" applyBorder="1" applyAlignment="1">
      <alignment horizontal="center" vertical="top"/>
    </xf>
    <xf numFmtId="0" fontId="17" fillId="19" borderId="0" xfId="0" applyFont="1" applyFill="1" applyBorder="1" applyAlignment="1">
      <alignment horizontal="left" vertical="top"/>
    </xf>
    <xf numFmtId="0" fontId="17" fillId="19" borderId="0" xfId="0" applyFont="1" applyFill="1" applyBorder="1" applyAlignment="1">
      <alignment horizontal="left" vertical="center"/>
    </xf>
    <xf numFmtId="4" fontId="15" fillId="0" borderId="18" xfId="81" applyNumberFormat="1" applyFont="1" applyBorder="1" applyAlignment="1">
      <alignment vertical="center"/>
      <protection/>
    </xf>
    <xf numFmtId="177" fontId="15" fillId="0" borderId="18" xfId="81" applyNumberFormat="1" applyBorder="1" applyAlignment="1">
      <alignment vertical="center"/>
      <protection/>
    </xf>
    <xf numFmtId="177" fontId="15" fillId="0" borderId="16" xfId="81" applyNumberFormat="1" applyBorder="1">
      <alignment/>
      <protection/>
    </xf>
    <xf numFmtId="177" fontId="15" fillId="0" borderId="18" xfId="81" applyNumberFormat="1" applyFont="1" applyFill="1" applyBorder="1" applyAlignment="1">
      <alignment vertical="center"/>
      <protection/>
    </xf>
    <xf numFmtId="177" fontId="15" fillId="0" borderId="16" xfId="81" applyNumberFormat="1" applyBorder="1" applyAlignment="1">
      <alignment vertical="center"/>
      <protection/>
    </xf>
    <xf numFmtId="180" fontId="15" fillId="0" borderId="17" xfId="81" applyNumberFormat="1" applyBorder="1" applyAlignment="1">
      <alignment vertical="center"/>
      <protection/>
    </xf>
    <xf numFmtId="180" fontId="15" fillId="0" borderId="18" xfId="81" applyNumberFormat="1" applyBorder="1" applyAlignment="1">
      <alignment vertical="center"/>
      <protection/>
    </xf>
    <xf numFmtId="180" fontId="15" fillId="0" borderId="16" xfId="81" applyNumberFormat="1" applyBorder="1" applyAlignment="1">
      <alignment vertical="center"/>
      <protection/>
    </xf>
    <xf numFmtId="0" fontId="23" fillId="0" borderId="18" xfId="81" applyFont="1" applyBorder="1" applyAlignment="1">
      <alignment vertical="center" wrapText="1"/>
      <protection/>
    </xf>
    <xf numFmtId="177" fontId="11" fillId="0" borderId="0" xfId="0" applyNumberFormat="1" applyFont="1" applyFill="1" applyBorder="1" applyAlignment="1">
      <alignment horizontal="right"/>
    </xf>
    <xf numFmtId="177" fontId="11" fillId="0" borderId="0" xfId="0" applyNumberFormat="1" applyFont="1" applyFill="1" applyAlignment="1">
      <alignment horizontal="right"/>
    </xf>
    <xf numFmtId="0" fontId="9" fillId="0" borderId="0" xfId="0" applyFont="1" applyFill="1" applyBorder="1" applyAlignment="1">
      <alignment vertical="center" wrapText="1"/>
    </xf>
    <xf numFmtId="49" fontId="13" fillId="5" borderId="20" xfId="0" applyNumberFormat="1" applyFont="1" applyFill="1" applyBorder="1" applyAlignment="1">
      <alignment horizontal="right" vertical="center" wrapText="1"/>
    </xf>
    <xf numFmtId="49" fontId="11" fillId="5" borderId="14" xfId="0" applyNumberFormat="1" applyFont="1" applyFill="1" applyBorder="1" applyAlignment="1">
      <alignment horizontal="right" vertical="top"/>
    </xf>
    <xf numFmtId="0" fontId="25" fillId="5" borderId="14" xfId="0" applyFont="1" applyFill="1" applyBorder="1" applyAlignment="1">
      <alignment horizontal="center" vertical="center" wrapText="1"/>
    </xf>
    <xf numFmtId="0" fontId="11" fillId="5" borderId="14" xfId="0" applyFont="1" applyFill="1" applyBorder="1" applyAlignment="1">
      <alignment horizontal="center" vertical="center"/>
    </xf>
    <xf numFmtId="4" fontId="11" fillId="5" borderId="14" xfId="0" applyNumberFormat="1" applyFont="1" applyFill="1" applyBorder="1" applyAlignment="1">
      <alignment horizontal="right" vertical="center"/>
    </xf>
    <xf numFmtId="4" fontId="11" fillId="5" borderId="14" xfId="0" applyNumberFormat="1" applyFont="1" applyFill="1" applyBorder="1" applyAlignment="1">
      <alignment horizontal="center"/>
    </xf>
    <xf numFmtId="4" fontId="11" fillId="5" borderId="14" xfId="0" applyNumberFormat="1" applyFont="1" applyFill="1" applyBorder="1" applyAlignment="1">
      <alignment/>
    </xf>
    <xf numFmtId="49" fontId="11" fillId="0" borderId="0" xfId="0" applyNumberFormat="1" applyFont="1" applyFill="1" applyBorder="1" applyAlignment="1">
      <alignment horizontal="right" vertical="top"/>
    </xf>
    <xf numFmtId="0" fontId="25" fillId="0" borderId="0" xfId="0" applyFont="1" applyFill="1" applyBorder="1" applyAlignment="1">
      <alignment horizontal="left" vertical="center" wrapText="1"/>
    </xf>
    <xf numFmtId="4" fontId="11" fillId="0" borderId="0" xfId="0" applyNumberFormat="1" applyFont="1" applyFill="1" applyBorder="1" applyAlignment="1">
      <alignment/>
    </xf>
    <xf numFmtId="4" fontId="12" fillId="26" borderId="0" xfId="0" applyNumberFormat="1" applyFont="1" applyFill="1" applyBorder="1" applyAlignment="1">
      <alignment horizontal="right"/>
    </xf>
    <xf numFmtId="4" fontId="12" fillId="26" borderId="0" xfId="0" applyNumberFormat="1" applyFont="1" applyFill="1" applyBorder="1" applyAlignment="1">
      <alignment/>
    </xf>
    <xf numFmtId="0" fontId="11" fillId="0" borderId="0" xfId="0" applyFont="1" applyFill="1" applyBorder="1" applyAlignment="1">
      <alignment horizontal="justify" vertical="top" wrapText="1"/>
    </xf>
    <xf numFmtId="0" fontId="11" fillId="0" borderId="0" xfId="0" applyFont="1" applyFill="1" applyBorder="1" applyAlignment="1">
      <alignment horizontal="center"/>
    </xf>
    <xf numFmtId="4" fontId="13" fillId="0" borderId="0" xfId="0" applyNumberFormat="1" applyFont="1" applyFill="1" applyBorder="1" applyAlignment="1">
      <alignment horizontal="center" wrapText="1"/>
    </xf>
    <xf numFmtId="4" fontId="11" fillId="0" borderId="21" xfId="0" applyNumberFormat="1" applyFont="1" applyFill="1" applyBorder="1" applyAlignment="1">
      <alignment horizontal="center"/>
    </xf>
    <xf numFmtId="49" fontId="12" fillId="0" borderId="0" xfId="0" applyNumberFormat="1" applyFont="1" applyFill="1" applyBorder="1" applyAlignment="1">
      <alignment horizontal="center" vertical="top"/>
    </xf>
    <xf numFmtId="0" fontId="12" fillId="0" borderId="0" xfId="0" applyFont="1" applyFill="1" applyBorder="1" applyAlignment="1">
      <alignment vertical="center" wrapText="1"/>
    </xf>
    <xf numFmtId="0" fontId="12" fillId="0" borderId="0" xfId="0" applyFont="1" applyFill="1" applyBorder="1" applyAlignment="1">
      <alignment horizontal="center"/>
    </xf>
    <xf numFmtId="4" fontId="12" fillId="0" borderId="0" xfId="0" applyNumberFormat="1" applyFont="1" applyFill="1" applyBorder="1" applyAlignment="1">
      <alignment horizontal="center"/>
    </xf>
    <xf numFmtId="49" fontId="11"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49" fontId="11" fillId="0" borderId="0" xfId="0" applyNumberFormat="1" applyFont="1" applyFill="1" applyAlignment="1">
      <alignment horizontal="center" vertical="center"/>
    </xf>
    <xf numFmtId="49" fontId="11" fillId="0" borderId="14" xfId="0" applyNumberFormat="1" applyFont="1" applyFill="1" applyBorder="1" applyAlignment="1">
      <alignment horizontal="center" vertical="center"/>
    </xf>
    <xf numFmtId="0" fontId="7" fillId="0" borderId="14" xfId="0" applyFont="1" applyFill="1" applyBorder="1" applyAlignment="1">
      <alignment horizontal="left" vertical="center" wrapText="1"/>
    </xf>
    <xf numFmtId="0" fontId="11" fillId="0" borderId="0" xfId="0" applyFont="1" applyFill="1" applyBorder="1" applyAlignment="1" quotePrefix="1">
      <alignment horizontal="justify" vertical="top" wrapText="1"/>
    </xf>
    <xf numFmtId="177" fontId="11" fillId="0" borderId="0" xfId="0" applyNumberFormat="1" applyFont="1" applyFill="1" applyBorder="1" applyAlignment="1">
      <alignment horizontal="center"/>
    </xf>
    <xf numFmtId="49" fontId="11" fillId="0" borderId="14" xfId="0" applyNumberFormat="1" applyFont="1" applyFill="1" applyBorder="1" applyAlignment="1">
      <alignment horizontal="center" vertical="top"/>
    </xf>
    <xf numFmtId="0" fontId="11" fillId="0" borderId="14" xfId="0" applyFont="1" applyFill="1" applyBorder="1" applyAlignment="1" quotePrefix="1">
      <alignment horizontal="justify" vertical="top" wrapText="1"/>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177" fontId="11" fillId="0" borderId="14" xfId="0" applyNumberFormat="1" applyFont="1" applyFill="1" applyBorder="1" applyAlignment="1">
      <alignment horizontal="center"/>
    </xf>
    <xf numFmtId="49" fontId="11" fillId="0" borderId="21" xfId="0" applyNumberFormat="1" applyFont="1" applyFill="1" applyBorder="1" applyAlignment="1">
      <alignment horizontal="center" vertical="top"/>
    </xf>
    <xf numFmtId="0" fontId="11" fillId="0" borderId="21" xfId="0" applyFont="1" applyFill="1" applyBorder="1" applyAlignment="1">
      <alignment horizontal="center"/>
    </xf>
    <xf numFmtId="0" fontId="7" fillId="0" borderId="0" xfId="0" applyFont="1" applyFill="1" applyBorder="1" applyAlignment="1">
      <alignment horizontal="justify" vertical="top" wrapText="1"/>
    </xf>
    <xf numFmtId="49" fontId="11" fillId="0" borderId="0" xfId="0" applyNumberFormat="1" applyFont="1" applyFill="1" applyAlignment="1">
      <alignment horizontal="center" vertical="top"/>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0" xfId="0" applyFont="1" applyFill="1" applyBorder="1" applyAlignment="1">
      <alignment vertical="top" wrapText="1"/>
    </xf>
    <xf numFmtId="0" fontId="7" fillId="0" borderId="0" xfId="0" applyFont="1" applyFill="1" applyBorder="1" applyAlignment="1">
      <alignment vertical="center" wrapText="1"/>
    </xf>
    <xf numFmtId="49" fontId="11" fillId="0" borderId="14" xfId="0" applyNumberFormat="1" applyFont="1" applyFill="1" applyBorder="1" applyAlignment="1">
      <alignment horizontal="center" vertical="top"/>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49" fontId="12" fillId="27" borderId="21" xfId="0" applyNumberFormat="1" applyFont="1" applyFill="1" applyBorder="1" applyAlignment="1">
      <alignment horizontal="center" vertical="top"/>
    </xf>
    <xf numFmtId="0" fontId="12" fillId="27" borderId="21" xfId="0" applyFont="1" applyFill="1" applyBorder="1" applyAlignment="1">
      <alignment vertical="center" wrapText="1"/>
    </xf>
    <xf numFmtId="0" fontId="12" fillId="27" borderId="21" xfId="0" applyFont="1" applyFill="1" applyBorder="1" applyAlignment="1">
      <alignment horizontal="center"/>
    </xf>
    <xf numFmtId="4" fontId="12" fillId="27" borderId="21" xfId="0" applyNumberFormat="1" applyFont="1" applyFill="1" applyBorder="1" applyAlignment="1">
      <alignment horizontal="center"/>
    </xf>
    <xf numFmtId="4" fontId="11" fillId="27" borderId="21" xfId="0" applyNumberFormat="1" applyFont="1" applyFill="1" applyBorder="1" applyAlignment="1">
      <alignment horizontal="center"/>
    </xf>
    <xf numFmtId="4" fontId="11" fillId="0" borderId="21" xfId="0" applyNumberFormat="1" applyFont="1" applyFill="1" applyBorder="1" applyAlignment="1">
      <alignment horizontal="center"/>
    </xf>
    <xf numFmtId="177" fontId="12" fillId="0" borderId="0" xfId="0" applyNumberFormat="1" applyFont="1" applyFill="1" applyBorder="1" applyAlignment="1">
      <alignment horizontal="right"/>
    </xf>
    <xf numFmtId="49" fontId="11" fillId="27" borderId="21" xfId="0" applyNumberFormat="1" applyFont="1" applyFill="1" applyBorder="1" applyAlignment="1">
      <alignment horizontal="center" vertical="top"/>
    </xf>
    <xf numFmtId="177" fontId="12" fillId="27" borderId="21" xfId="0" applyNumberFormat="1" applyFont="1" applyFill="1" applyBorder="1" applyAlignment="1">
      <alignment horizontal="right"/>
    </xf>
    <xf numFmtId="14" fontId="11" fillId="0" borderId="0" xfId="0" applyNumberFormat="1" applyFont="1" applyFill="1" applyBorder="1" applyAlignment="1">
      <alignment horizontal="justify" vertical="top" wrapText="1"/>
    </xf>
    <xf numFmtId="49" fontId="11" fillId="0" borderId="14" xfId="0" applyNumberFormat="1" applyFont="1" applyFill="1" applyBorder="1" applyAlignment="1">
      <alignment horizontal="center" vertical="center"/>
    </xf>
    <xf numFmtId="0" fontId="11" fillId="0" borderId="14" xfId="0" applyFont="1" applyFill="1" applyBorder="1" applyAlignment="1">
      <alignment horizontal="justify" vertical="top" wrapText="1"/>
    </xf>
    <xf numFmtId="14" fontId="11"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14" fontId="11" fillId="0" borderId="0" xfId="0" applyNumberFormat="1" applyFont="1" applyFill="1" applyBorder="1" applyAlignment="1">
      <alignment vertical="center" wrapText="1"/>
    </xf>
    <xf numFmtId="0" fontId="9" fillId="0" borderId="0" xfId="0" applyFont="1" applyFill="1" applyBorder="1" applyAlignment="1">
      <alignment horizontal="center"/>
    </xf>
    <xf numFmtId="0" fontId="11" fillId="0" borderId="0" xfId="0" applyFont="1" applyFill="1" applyBorder="1" applyAlignment="1">
      <alignment vertical="center" wrapText="1"/>
    </xf>
    <xf numFmtId="0" fontId="7" fillId="0" borderId="14" xfId="0" applyFont="1" applyFill="1" applyBorder="1" applyAlignment="1">
      <alignment horizontal="left" vertical="top" wrapText="1"/>
    </xf>
    <xf numFmtId="49" fontId="11" fillId="0" borderId="19" xfId="0" applyNumberFormat="1" applyFont="1" applyFill="1" applyBorder="1" applyAlignment="1">
      <alignment horizontal="center" vertical="top"/>
    </xf>
    <xf numFmtId="0" fontId="11" fillId="0" borderId="19" xfId="0" applyFont="1" applyFill="1" applyBorder="1" applyAlignment="1">
      <alignment horizontal="justify" vertical="top" wrapText="1"/>
    </xf>
    <xf numFmtId="0" fontId="11" fillId="0" borderId="19" xfId="0" applyFont="1" applyFill="1" applyBorder="1" applyAlignment="1">
      <alignment horizontal="center"/>
    </xf>
    <xf numFmtId="4" fontId="11" fillId="0" borderId="19" xfId="0" applyNumberFormat="1" applyFont="1" applyFill="1" applyBorder="1" applyAlignment="1">
      <alignment horizontal="center"/>
    </xf>
    <xf numFmtId="177" fontId="11" fillId="0" borderId="19" xfId="0" applyNumberFormat="1" applyFont="1" applyFill="1" applyBorder="1" applyAlignment="1">
      <alignment horizontal="right"/>
    </xf>
    <xf numFmtId="16" fontId="11" fillId="0" borderId="0" xfId="0" applyNumberFormat="1" applyFont="1" applyFill="1" applyBorder="1" applyAlignment="1">
      <alignment horizontal="center" vertical="top" wrapText="1"/>
    </xf>
    <xf numFmtId="0" fontId="12" fillId="0" borderId="0" xfId="0" applyFont="1" applyFill="1" applyBorder="1" applyAlignment="1">
      <alignment vertical="top" wrapText="1"/>
    </xf>
    <xf numFmtId="14" fontId="11" fillId="0" borderId="0" xfId="0" applyNumberFormat="1" applyFont="1" applyFill="1" applyBorder="1" applyAlignment="1">
      <alignment vertical="top" wrapText="1"/>
    </xf>
    <xf numFmtId="0" fontId="11" fillId="0" borderId="0" xfId="0" applyFont="1" applyFill="1" applyAlignment="1">
      <alignment horizontal="center" vertical="top"/>
    </xf>
    <xf numFmtId="0" fontId="12" fillId="27" borderId="21" xfId="0" applyFont="1" applyFill="1" applyBorder="1" applyAlignment="1">
      <alignment vertical="top" wrapText="1"/>
    </xf>
    <xf numFmtId="14" fontId="11" fillId="0" borderId="0" xfId="0" applyNumberFormat="1" applyFont="1" applyFill="1" applyBorder="1" applyAlignment="1">
      <alignment vertical="center" wrapText="1"/>
    </xf>
    <xf numFmtId="0" fontId="11" fillId="0" borderId="14" xfId="0" applyFont="1" applyFill="1" applyBorder="1" applyAlignment="1">
      <alignment vertical="top" wrapText="1"/>
    </xf>
    <xf numFmtId="49" fontId="11" fillId="0" borderId="0" xfId="0" applyNumberFormat="1" applyFont="1" applyFill="1" applyBorder="1" applyAlignment="1">
      <alignment horizontal="justify" vertical="top" wrapText="1"/>
    </xf>
    <xf numFmtId="0" fontId="7" fillId="0" borderId="0" xfId="0" applyFont="1" applyFill="1" applyBorder="1" applyAlignment="1">
      <alignment horizontal="left" vertical="top" wrapText="1"/>
    </xf>
    <xf numFmtId="0" fontId="12" fillId="0" borderId="0" xfId="0" applyFont="1" applyFill="1" applyBorder="1" applyAlignment="1">
      <alignment horizontal="right" vertical="center" wrapText="1"/>
    </xf>
    <xf numFmtId="49" fontId="12" fillId="0" borderId="0" xfId="0" applyNumberFormat="1" applyFont="1" applyFill="1" applyBorder="1" applyAlignment="1">
      <alignment horizontal="center" vertical="top"/>
    </xf>
    <xf numFmtId="4" fontId="12" fillId="0" borderId="0" xfId="0" applyNumberFormat="1" applyFont="1" applyFill="1" applyBorder="1" applyAlignment="1">
      <alignment horizontal="right"/>
    </xf>
    <xf numFmtId="49" fontId="11" fillId="0" borderId="0" xfId="0" applyNumberFormat="1" applyFont="1" applyFill="1" applyAlignment="1">
      <alignment horizontal="right" vertical="top"/>
    </xf>
    <xf numFmtId="0" fontId="7" fillId="0" borderId="0" xfId="0" applyFont="1" applyFill="1" applyAlignment="1">
      <alignment vertical="center" wrapText="1"/>
    </xf>
    <xf numFmtId="0" fontId="9" fillId="0" borderId="0" xfId="0" applyFont="1" applyFill="1" applyAlignment="1">
      <alignment vertical="center" wrapText="1"/>
    </xf>
    <xf numFmtId="49" fontId="11" fillId="27" borderId="22" xfId="0" applyNumberFormat="1" applyFont="1" applyFill="1" applyBorder="1" applyAlignment="1">
      <alignment horizontal="right" vertical="top"/>
    </xf>
    <xf numFmtId="0" fontId="11" fillId="0" borderId="0" xfId="0" applyFont="1" applyBorder="1" applyAlignment="1">
      <alignment vertical="center" wrapText="1"/>
    </xf>
    <xf numFmtId="0" fontId="11" fillId="0" borderId="0" xfId="0" applyFont="1" applyBorder="1" applyAlignment="1">
      <alignment horizontal="justify" vertical="top" wrapText="1"/>
    </xf>
    <xf numFmtId="0" fontId="11" fillId="0" borderId="14" xfId="0" applyFont="1" applyBorder="1" applyAlignment="1">
      <alignment vertical="center" wrapText="1"/>
    </xf>
    <xf numFmtId="178" fontId="11" fillId="0" borderId="0" xfId="0" applyNumberFormat="1" applyFont="1" applyFill="1" applyBorder="1" applyAlignment="1">
      <alignment horizontal="right"/>
    </xf>
    <xf numFmtId="178" fontId="11" fillId="0" borderId="0" xfId="0" applyNumberFormat="1" applyFont="1" applyFill="1" applyBorder="1" applyAlignment="1">
      <alignment horizontal="right"/>
    </xf>
    <xf numFmtId="0" fontId="11" fillId="0" borderId="0" xfId="0" applyNumberFormat="1" applyFont="1" applyFill="1" applyBorder="1" applyAlignment="1">
      <alignment horizontal="center"/>
    </xf>
    <xf numFmtId="0" fontId="11" fillId="0" borderId="14"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4" xfId="0" applyNumberFormat="1" applyFont="1" applyFill="1" applyBorder="1" applyAlignment="1">
      <alignment horizontal="center"/>
    </xf>
    <xf numFmtId="180" fontId="11" fillId="0" borderId="0" xfId="0" applyNumberFormat="1" applyFont="1" applyFill="1" applyBorder="1" applyAlignment="1">
      <alignment horizontal="right"/>
    </xf>
    <xf numFmtId="0" fontId="11" fillId="0" borderId="14" xfId="0" applyFont="1" applyFill="1" applyBorder="1" applyAlignment="1">
      <alignment horizontal="justify" wrapText="1"/>
    </xf>
    <xf numFmtId="177" fontId="11" fillId="0" borderId="0" xfId="0" applyNumberFormat="1" applyFont="1" applyFill="1" applyBorder="1" applyAlignment="1">
      <alignment horizontal="center"/>
    </xf>
    <xf numFmtId="0" fontId="11" fillId="0" borderId="21" xfId="0" applyFont="1" applyFill="1" applyBorder="1" applyAlignment="1">
      <alignment vertical="top" wrapText="1"/>
    </xf>
    <xf numFmtId="14" fontId="11" fillId="0" borderId="0" xfId="0" applyNumberFormat="1" applyFont="1" applyFill="1" applyBorder="1" applyAlignment="1">
      <alignment horizontal="left" vertical="top" wrapText="1"/>
    </xf>
    <xf numFmtId="49" fontId="11" fillId="0" borderId="21" xfId="0" applyNumberFormat="1" applyFont="1" applyFill="1" applyBorder="1" applyAlignment="1">
      <alignment horizontal="center" vertical="center"/>
    </xf>
    <xf numFmtId="0" fontId="11" fillId="0" borderId="21" xfId="0" applyNumberFormat="1" applyFont="1" applyFill="1" applyBorder="1" applyAlignment="1">
      <alignment horizontal="center"/>
    </xf>
    <xf numFmtId="0" fontId="11" fillId="0" borderId="0" xfId="0" applyFont="1" applyFill="1" applyAlignment="1">
      <alignment vertical="top" wrapText="1"/>
    </xf>
    <xf numFmtId="0" fontId="11" fillId="0" borderId="0" xfId="0" applyFont="1" applyFill="1" applyBorder="1" applyAlignment="1">
      <alignment horizontal="justify" wrapText="1"/>
    </xf>
    <xf numFmtId="0" fontId="17" fillId="0" borderId="0" xfId="0" applyFont="1" applyBorder="1" applyAlignment="1">
      <alignment horizontal="right" wrapText="1"/>
    </xf>
    <xf numFmtId="0" fontId="20" fillId="0" borderId="15" xfId="0" applyFont="1" applyBorder="1" applyAlignment="1">
      <alignment horizontal="left" wrapText="1" readingOrder="2"/>
    </xf>
    <xf numFmtId="0" fontId="12" fillId="0" borderId="0" xfId="0" applyFont="1" applyFill="1" applyBorder="1" applyAlignment="1">
      <alignment horizontal="left" vertical="top" wrapText="1"/>
    </xf>
    <xf numFmtId="0" fontId="11" fillId="0" borderId="0" xfId="0" applyFont="1" applyAlignment="1">
      <alignment wrapText="1"/>
    </xf>
    <xf numFmtId="0" fontId="11" fillId="0" borderId="0" xfId="0" applyFont="1" applyFill="1" applyAlignment="1">
      <alignment horizontal="justify" vertical="top" wrapText="1"/>
    </xf>
    <xf numFmtId="0" fontId="11" fillId="0" borderId="0" xfId="0" applyFont="1" applyFill="1" applyAlignment="1">
      <alignment horizontal="center"/>
    </xf>
    <xf numFmtId="4" fontId="11" fillId="0" borderId="0" xfId="0" applyNumberFormat="1" applyFont="1" applyFill="1" applyAlignment="1">
      <alignment horizontal="center"/>
    </xf>
    <xf numFmtId="177" fontId="11" fillId="0" borderId="0" xfId="0" applyNumberFormat="1" applyFont="1" applyFill="1" applyAlignment="1">
      <alignment horizontal="right"/>
    </xf>
    <xf numFmtId="0" fontId="11" fillId="0" borderId="0" xfId="0" applyFont="1" applyFill="1" applyAlignment="1">
      <alignment vertical="center" wrapText="1"/>
    </xf>
    <xf numFmtId="0" fontId="11" fillId="0" borderId="14" xfId="0" applyFont="1" applyFill="1" applyBorder="1" applyAlignment="1">
      <alignment vertical="center" wrapText="1"/>
    </xf>
    <xf numFmtId="49" fontId="7" fillId="0" borderId="0" xfId="0" applyNumberFormat="1" applyFont="1" applyFill="1" applyBorder="1" applyAlignment="1">
      <alignment horizontal="center" vertical="top"/>
    </xf>
    <xf numFmtId="49" fontId="11" fillId="0" borderId="21" xfId="0" applyNumberFormat="1" applyFont="1" applyFill="1" applyBorder="1" applyAlignment="1">
      <alignment horizontal="center" vertical="center"/>
    </xf>
    <xf numFmtId="14" fontId="11" fillId="0" borderId="14" xfId="0" applyNumberFormat="1" applyFont="1" applyFill="1" applyBorder="1" applyAlignment="1">
      <alignment horizontal="center" vertical="top" wrapText="1"/>
    </xf>
    <xf numFmtId="0" fontId="11" fillId="0" borderId="14" xfId="0" applyNumberFormat="1" applyFont="1" applyFill="1" applyBorder="1" applyAlignment="1" applyProtection="1">
      <alignment vertical="top" wrapText="1"/>
      <protection/>
    </xf>
    <xf numFmtId="0" fontId="11" fillId="0" borderId="14" xfId="0" applyFont="1" applyFill="1" applyBorder="1" applyAlignment="1">
      <alignment horizontal="center" wrapText="1"/>
    </xf>
    <xf numFmtId="0" fontId="11" fillId="0" borderId="21" xfId="0" applyFont="1" applyFill="1" applyBorder="1" applyAlignment="1">
      <alignment horizontal="justify" vertical="top" wrapText="1"/>
    </xf>
    <xf numFmtId="0" fontId="11" fillId="0" borderId="21" xfId="0" applyNumberFormat="1" applyFont="1" applyFill="1" applyBorder="1" applyAlignment="1">
      <alignment horizontal="center"/>
    </xf>
    <xf numFmtId="0" fontId="11" fillId="0" borderId="14" xfId="0" applyFont="1" applyFill="1" applyBorder="1" applyAlignment="1" quotePrefix="1">
      <alignment horizontal="justify" vertical="center" wrapText="1"/>
    </xf>
    <xf numFmtId="0" fontId="11" fillId="0" borderId="14" xfId="0" applyFont="1" applyFill="1" applyBorder="1" applyAlignment="1">
      <alignment horizontal="center" vertical="center"/>
    </xf>
    <xf numFmtId="4" fontId="11" fillId="0" borderId="14" xfId="0" applyNumberFormat="1" applyFont="1" applyFill="1" applyBorder="1" applyAlignment="1">
      <alignment horizontal="center" vertical="center"/>
    </xf>
    <xf numFmtId="0" fontId="11" fillId="0" borderId="21" xfId="0" applyFont="1" applyFill="1" applyBorder="1" applyAlignment="1" quotePrefix="1">
      <alignment horizontal="justify" vertical="center" wrapText="1"/>
    </xf>
    <xf numFmtId="0" fontId="11" fillId="0" borderId="21" xfId="0" applyFont="1" applyFill="1" applyBorder="1" applyAlignment="1">
      <alignment horizontal="center" vertical="center"/>
    </xf>
    <xf numFmtId="4" fontId="11" fillId="0" borderId="21" xfId="0" applyNumberFormat="1" applyFont="1" applyFill="1" applyBorder="1" applyAlignment="1">
      <alignment horizontal="center" vertical="center"/>
    </xf>
    <xf numFmtId="0" fontId="11" fillId="0" borderId="14" xfId="0" applyFont="1" applyFill="1" applyBorder="1" applyAlignment="1">
      <alignment horizontal="justify" vertical="center" wrapText="1"/>
    </xf>
    <xf numFmtId="49" fontId="7" fillId="0" borderId="14" xfId="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49" fontId="7" fillId="0" borderId="21" xfId="0" applyNumberFormat="1" applyFont="1" applyFill="1" applyBorder="1" applyAlignment="1">
      <alignment horizontal="center" vertical="center"/>
    </xf>
    <xf numFmtId="0" fontId="7" fillId="0" borderId="21" xfId="0" applyFont="1" applyFill="1" applyBorder="1" applyAlignment="1">
      <alignment horizontal="justify" vertical="center" wrapText="1"/>
    </xf>
    <xf numFmtId="0" fontId="7" fillId="0" borderId="14" xfId="0" applyFont="1" applyFill="1" applyBorder="1" applyAlignment="1">
      <alignment horizontal="justify" vertical="center" wrapText="1"/>
    </xf>
    <xf numFmtId="4" fontId="64" fillId="0" borderId="15" xfId="0" applyNumberFormat="1" applyFont="1" applyFill="1" applyBorder="1" applyAlignment="1">
      <alignment horizontal="right" vertical="center"/>
    </xf>
    <xf numFmtId="4" fontId="65" fillId="0" borderId="15" xfId="0" applyNumberFormat="1" applyFont="1" applyFill="1" applyBorder="1" applyAlignment="1">
      <alignment horizontal="right"/>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horizontal="center" vertical="center"/>
    </xf>
    <xf numFmtId="177" fontId="11" fillId="0" borderId="0" xfId="0" applyNumberFormat="1" applyFont="1" applyFill="1" applyBorder="1" applyAlignment="1">
      <alignment horizontal="right" vertical="center"/>
    </xf>
    <xf numFmtId="49" fontId="11" fillId="0" borderId="14" xfId="0" applyNumberFormat="1" applyFont="1" applyFill="1" applyBorder="1" applyAlignment="1">
      <alignment horizontal="left" vertical="center" wrapText="1"/>
    </xf>
    <xf numFmtId="0" fontId="11" fillId="0" borderId="21" xfId="0" applyFont="1" applyFill="1" applyBorder="1" applyAlignment="1">
      <alignment horizontal="justify" vertical="center" wrapText="1"/>
    </xf>
    <xf numFmtId="0" fontId="11" fillId="0" borderId="21" xfId="0" applyNumberFormat="1" applyFont="1" applyFill="1" applyBorder="1" applyAlignment="1">
      <alignment horizontal="center" vertical="center"/>
    </xf>
    <xf numFmtId="49" fontId="12" fillId="19" borderId="0" xfId="0" applyNumberFormat="1" applyFont="1" applyFill="1" applyBorder="1" applyAlignment="1">
      <alignment horizontal="left" vertical="top"/>
    </xf>
    <xf numFmtId="4" fontId="66" fillId="0" borderId="15" xfId="0" applyNumberFormat="1" applyFont="1" applyFill="1" applyBorder="1" applyAlignment="1">
      <alignment horizontal="right"/>
    </xf>
    <xf numFmtId="0" fontId="7" fillId="0" borderId="0" xfId="0" applyFont="1" applyFill="1" applyBorder="1" applyAlignment="1">
      <alignment horizontal="left" vertical="top" wrapText="1"/>
    </xf>
    <xf numFmtId="0" fontId="7" fillId="0" borderId="0" xfId="0" applyFont="1" applyFill="1" applyBorder="1" applyAlignment="1">
      <alignment horizontal="justify" vertical="top" wrapText="1"/>
    </xf>
    <xf numFmtId="0" fontId="11" fillId="0" borderId="21" xfId="0" applyFont="1" applyFill="1" applyBorder="1" applyAlignment="1">
      <alignment horizontal="left" vertical="top" wrapText="1"/>
    </xf>
    <xf numFmtId="0" fontId="7" fillId="0" borderId="0" xfId="0" applyFont="1" applyFill="1" applyBorder="1" applyAlignment="1">
      <alignment horizontal="left" vertical="center" wrapText="1"/>
    </xf>
    <xf numFmtId="49" fontId="11" fillId="28" borderId="14" xfId="0" applyNumberFormat="1" applyFont="1" applyFill="1" applyBorder="1" applyAlignment="1">
      <alignment horizontal="center" vertical="center"/>
    </xf>
    <xf numFmtId="49" fontId="32" fillId="0" borderId="0" xfId="0" applyNumberFormat="1" applyFont="1" applyFill="1" applyBorder="1" applyAlignment="1">
      <alignment horizontal="left" vertical="top" wrapText="1"/>
    </xf>
    <xf numFmtId="0" fontId="9" fillId="27" borderId="22" xfId="0" applyFont="1" applyFill="1" applyBorder="1" applyAlignment="1">
      <alignment horizontal="right" vertical="center" wrapText="1"/>
    </xf>
    <xf numFmtId="49" fontId="32" fillId="0" borderId="0" xfId="0" applyNumberFormat="1" applyFont="1" applyFill="1" applyBorder="1" applyAlignment="1">
      <alignment horizontal="left" vertical="top" wrapText="1"/>
    </xf>
    <xf numFmtId="49" fontId="33" fillId="0" borderId="0" xfId="0" applyNumberFormat="1" applyFont="1" applyFill="1" applyBorder="1" applyAlignment="1">
      <alignment horizontal="left" vertical="top" wrapText="1"/>
    </xf>
    <xf numFmtId="0" fontId="7" fillId="28" borderId="14" xfId="0" applyFont="1" applyFill="1" applyBorder="1" applyAlignment="1">
      <alignment horizontal="left" vertical="center" wrapText="1"/>
    </xf>
    <xf numFmtId="0" fontId="7" fillId="28" borderId="23" xfId="0" applyFont="1" applyFill="1" applyBorder="1" applyAlignment="1">
      <alignment horizontal="left" vertical="center" wrapText="1"/>
    </xf>
    <xf numFmtId="49" fontId="28" fillId="19" borderId="0" xfId="0" applyNumberFormat="1" applyFont="1" applyFill="1" applyBorder="1" applyAlignment="1">
      <alignment horizontal="center" vertical="top" wrapText="1"/>
    </xf>
    <xf numFmtId="49" fontId="28" fillId="19" borderId="0" xfId="0" applyNumberFormat="1" applyFont="1" applyFill="1" applyBorder="1" applyAlignment="1">
      <alignment horizontal="center" vertical="top"/>
    </xf>
    <xf numFmtId="0" fontId="12" fillId="27" borderId="21" xfId="0" applyFont="1" applyFill="1" applyBorder="1" applyAlignment="1">
      <alignment horizontal="right" vertical="top" wrapText="1"/>
    </xf>
    <xf numFmtId="0" fontId="27" fillId="29" borderId="22" xfId="0" applyFont="1" applyFill="1" applyBorder="1" applyAlignment="1">
      <alignment horizontal="center" vertical="center" wrapText="1"/>
    </xf>
    <xf numFmtId="0" fontId="18" fillId="0" borderId="0" xfId="0" applyFont="1" applyFill="1" applyBorder="1" applyAlignment="1">
      <alignment horizontal="right" vertical="top" wrapText="1"/>
    </xf>
    <xf numFmtId="0" fontId="18" fillId="19" borderId="0" xfId="0" applyFont="1" applyFill="1" applyBorder="1" applyAlignment="1">
      <alignment horizontal="left" vertical="center" wrapText="1"/>
    </xf>
    <xf numFmtId="0" fontId="12" fillId="27" borderId="21" xfId="0" applyFont="1" applyFill="1" applyBorder="1" applyAlignment="1">
      <alignment horizontal="right" vertical="center" wrapText="1"/>
    </xf>
    <xf numFmtId="49" fontId="16" fillId="19" borderId="0" xfId="0" applyNumberFormat="1" applyFont="1" applyFill="1" applyBorder="1" applyAlignment="1">
      <alignment horizontal="left" vertical="top"/>
    </xf>
    <xf numFmtId="0" fontId="24" fillId="0" borderId="24" xfId="81" applyFont="1" applyBorder="1" applyAlignment="1">
      <alignment vertical="center" wrapText="1"/>
      <protection/>
    </xf>
    <xf numFmtId="0" fontId="24" fillId="0" borderId="21" xfId="81" applyFont="1" applyBorder="1" applyAlignment="1">
      <alignment vertical="center" wrapText="1"/>
      <protection/>
    </xf>
    <xf numFmtId="0" fontId="24" fillId="0" borderId="25" xfId="81" applyFont="1" applyBorder="1" applyAlignment="1">
      <alignment vertical="center" wrapText="1"/>
      <protection/>
    </xf>
    <xf numFmtId="0" fontId="16" fillId="0" borderId="0" xfId="81" applyFont="1" applyAlignment="1">
      <alignment horizontal="center" vertical="center"/>
      <protection/>
    </xf>
    <xf numFmtId="0" fontId="24" fillId="0" borderId="16" xfId="81" applyFont="1" applyBorder="1" applyAlignment="1">
      <alignment vertical="center" wrapText="1"/>
      <protection/>
    </xf>
    <xf numFmtId="0" fontId="16" fillId="0" borderId="0" xfId="81" applyFont="1" applyBorder="1" applyAlignment="1">
      <alignment vertical="center" wrapText="1"/>
      <protection/>
    </xf>
    <xf numFmtId="49" fontId="12" fillId="19" borderId="0" xfId="0" applyNumberFormat="1" applyFont="1" applyFill="1" applyBorder="1" applyAlignment="1">
      <alignment horizontal="left" vertical="top"/>
    </xf>
    <xf numFmtId="0" fontId="18" fillId="19" borderId="0" xfId="0" applyFont="1" applyFill="1" applyBorder="1" applyAlignment="1">
      <alignment horizontal="left" vertical="top" wrapText="1"/>
    </xf>
    <xf numFmtId="0" fontId="18" fillId="19" borderId="26" xfId="0" applyFont="1" applyFill="1" applyBorder="1" applyAlignment="1">
      <alignment horizontal="left" vertical="center" wrapText="1"/>
    </xf>
    <xf numFmtId="177" fontId="11" fillId="30" borderId="14" xfId="0" applyNumberFormat="1" applyFont="1" applyFill="1" applyBorder="1" applyAlignment="1" applyProtection="1">
      <alignment horizontal="center"/>
      <protection locked="0"/>
    </xf>
    <xf numFmtId="177" fontId="11" fillId="30" borderId="14" xfId="0" applyNumberFormat="1" applyFont="1" applyFill="1" applyBorder="1" applyAlignment="1" applyProtection="1">
      <alignment horizontal="right"/>
      <protection locked="0"/>
    </xf>
    <xf numFmtId="177" fontId="11" fillId="30" borderId="14" xfId="0" applyNumberFormat="1" applyFont="1" applyFill="1" applyBorder="1" applyAlignment="1" applyProtection="1">
      <alignment horizontal="center"/>
      <protection locked="0"/>
    </xf>
    <xf numFmtId="177" fontId="11" fillId="30" borderId="21" xfId="0" applyNumberFormat="1" applyFont="1" applyFill="1" applyBorder="1" applyAlignment="1" applyProtection="1">
      <alignment horizontal="center"/>
      <protection locked="0"/>
    </xf>
    <xf numFmtId="177" fontId="11" fillId="30" borderId="21" xfId="0" applyNumberFormat="1" applyFont="1" applyFill="1" applyBorder="1" applyAlignment="1" applyProtection="1">
      <alignment horizontal="right"/>
      <protection locked="0"/>
    </xf>
    <xf numFmtId="177" fontId="11" fillId="30" borderId="14" xfId="0" applyNumberFormat="1" applyFont="1" applyFill="1" applyBorder="1" applyAlignment="1" applyProtection="1">
      <alignment horizontal="center" vertical="center"/>
      <protection locked="0"/>
    </xf>
    <xf numFmtId="177" fontId="11" fillId="30" borderId="14" xfId="0" applyNumberFormat="1" applyFont="1" applyFill="1" applyBorder="1" applyAlignment="1" applyProtection="1">
      <alignment horizontal="right" vertical="center"/>
      <protection locked="0"/>
    </xf>
    <xf numFmtId="177" fontId="12" fillId="30" borderId="27" xfId="0" applyNumberFormat="1" applyFont="1" applyFill="1" applyBorder="1" applyAlignment="1" applyProtection="1">
      <alignment horizontal="right"/>
      <protection locked="0"/>
    </xf>
    <xf numFmtId="4" fontId="11" fillId="30" borderId="14" xfId="0" applyNumberFormat="1" applyFont="1" applyFill="1" applyBorder="1" applyAlignment="1" applyProtection="1">
      <alignment horizontal="center"/>
      <protection locked="0"/>
    </xf>
    <xf numFmtId="4" fontId="11" fillId="30" borderId="0" xfId="0" applyNumberFormat="1" applyFont="1" applyFill="1" applyBorder="1" applyAlignment="1" applyProtection="1">
      <alignment horizontal="center"/>
      <protection locked="0"/>
    </xf>
    <xf numFmtId="178" fontId="11" fillId="30" borderId="0" xfId="0" applyNumberFormat="1" applyFont="1" applyFill="1" applyBorder="1" applyAlignment="1" applyProtection="1">
      <alignment horizontal="right"/>
      <protection locked="0"/>
    </xf>
    <xf numFmtId="4" fontId="11" fillId="30" borderId="14" xfId="0" applyNumberFormat="1" applyFont="1" applyFill="1" applyBorder="1" applyAlignment="1" applyProtection="1">
      <alignment horizontal="center"/>
      <protection locked="0"/>
    </xf>
    <xf numFmtId="177" fontId="11" fillId="30" borderId="14" xfId="0" applyNumberFormat="1" applyFont="1" applyFill="1" applyBorder="1" applyAlignment="1" applyProtection="1">
      <alignment horizontal="right"/>
      <protection locked="0"/>
    </xf>
    <xf numFmtId="4" fontId="11" fillId="30" borderId="14" xfId="0" applyNumberFormat="1" applyFont="1" applyFill="1" applyBorder="1" applyAlignment="1" applyProtection="1">
      <alignment horizontal="center" vertical="center"/>
      <protection locked="0"/>
    </xf>
    <xf numFmtId="177" fontId="12" fillId="30" borderId="21" xfId="0" applyNumberFormat="1" applyFont="1" applyFill="1" applyBorder="1" applyAlignment="1" applyProtection="1">
      <alignment horizontal="right"/>
      <protection locked="0"/>
    </xf>
    <xf numFmtId="4" fontId="11" fillId="30" borderId="21" xfId="0" applyNumberFormat="1" applyFont="1" applyFill="1" applyBorder="1" applyAlignment="1" applyProtection="1">
      <alignment horizontal="center"/>
      <protection locked="0"/>
    </xf>
    <xf numFmtId="178" fontId="11" fillId="30" borderId="14" xfId="0" applyNumberFormat="1" applyFont="1" applyFill="1" applyBorder="1" applyAlignment="1" applyProtection="1">
      <alignment horizontal="right"/>
      <protection locked="0"/>
    </xf>
    <xf numFmtId="178" fontId="11" fillId="30" borderId="14" xfId="0" applyNumberFormat="1" applyFont="1" applyFill="1" applyBorder="1" applyAlignment="1" applyProtection="1">
      <alignment horizontal="right" vertical="center"/>
      <protection locked="0"/>
    </xf>
    <xf numFmtId="177" fontId="11" fillId="30" borderId="27" xfId="0" applyNumberFormat="1" applyFont="1" applyFill="1" applyBorder="1" applyAlignment="1" applyProtection="1">
      <alignment horizontal="right"/>
      <protection locked="0"/>
    </xf>
  </cellXfs>
  <cellStyles count="9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2 3" xfId="36"/>
    <cellStyle name="Dobro"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aslov 5" xfId="53"/>
    <cellStyle name="Neutralno" xfId="54"/>
    <cellStyle name="Normal 11" xfId="55"/>
    <cellStyle name="Normal 13" xfId="56"/>
    <cellStyle name="Normal 16" xfId="57"/>
    <cellStyle name="Normal 18" xfId="58"/>
    <cellStyle name="Normal 2" xfId="59"/>
    <cellStyle name="Normal 2 2" xfId="60"/>
    <cellStyle name="Normal 2 2 2" xfId="61"/>
    <cellStyle name="Normal 2 3" xfId="62"/>
    <cellStyle name="Normal 20" xfId="63"/>
    <cellStyle name="Normal 22" xfId="64"/>
    <cellStyle name="Normal 25" xfId="65"/>
    <cellStyle name="Normal 27" xfId="66"/>
    <cellStyle name="Normal 29" xfId="67"/>
    <cellStyle name="Normal 3" xfId="68"/>
    <cellStyle name="Normal 32" xfId="69"/>
    <cellStyle name="Normal 34" xfId="70"/>
    <cellStyle name="Normal 36" xfId="71"/>
    <cellStyle name="Normal 38" xfId="72"/>
    <cellStyle name="Normal 4" xfId="73"/>
    <cellStyle name="Normal 40" xfId="74"/>
    <cellStyle name="Normal 42" xfId="75"/>
    <cellStyle name="Normal 44" xfId="76"/>
    <cellStyle name="Normal 46" xfId="77"/>
    <cellStyle name="Normal 5" xfId="78"/>
    <cellStyle name="Normal 6" xfId="79"/>
    <cellStyle name="Normal 9" xfId="80"/>
    <cellStyle name="Normal_SEC 8 BQ Šibenik No 7 2" xfId="81"/>
    <cellStyle name="Normalno 2" xfId="82"/>
    <cellStyle name="Normalno 2 2" xfId="83"/>
    <cellStyle name="Normalno 3" xfId="84"/>
    <cellStyle name="Obično 2" xfId="85"/>
    <cellStyle name="Obično_predmjer 2." xfId="86"/>
    <cellStyle name="Percent 2" xfId="87"/>
    <cellStyle name="Percent 2 10" xfId="88"/>
    <cellStyle name="Percent 2 31" xfId="89"/>
    <cellStyle name="Percent" xfId="90"/>
    <cellStyle name="Postotak 2" xfId="91"/>
    <cellStyle name="Povezana ćelija" xfId="92"/>
    <cellStyle name="Followed Hyperlink" xfId="93"/>
    <cellStyle name="Provjera ćelije" xfId="94"/>
    <cellStyle name="STAVKE" xfId="95"/>
    <cellStyle name="Tekst objašnjenja" xfId="96"/>
    <cellStyle name="Tekst upozorenja" xfId="97"/>
    <cellStyle name="Ukupni zbroj" xfId="98"/>
    <cellStyle name="Ukupno" xfId="99"/>
    <cellStyle name="Unos" xfId="100"/>
    <cellStyle name="Currency" xfId="101"/>
    <cellStyle name="Currency [0]" xfId="102"/>
    <cellStyle name="Comma" xfId="103"/>
    <cellStyle name="Comma [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xdr:col>
      <xdr:colOff>1114425</xdr:colOff>
      <xdr:row>0</xdr:row>
      <xdr:rowOff>600075</xdr:rowOff>
    </xdr:to>
    <xdr:pic>
      <xdr:nvPicPr>
        <xdr:cNvPr id="1" name="Picture 1" descr="LABOS_LOGO"/>
        <xdr:cNvPicPr preferRelativeResize="1">
          <a:picLocks noChangeAspect="1"/>
        </xdr:cNvPicPr>
      </xdr:nvPicPr>
      <xdr:blipFill>
        <a:blip r:embed="rId1"/>
        <a:stretch>
          <a:fillRect/>
        </a:stretch>
      </xdr:blipFill>
      <xdr:spPr>
        <a:xfrm>
          <a:off x="9525" y="9525"/>
          <a:ext cx="1571625" cy="590550"/>
        </a:xfrm>
        <a:prstGeom prst="rect">
          <a:avLst/>
        </a:prstGeom>
        <a:noFill/>
        <a:ln w="9525" cmpd="sng">
          <a:noFill/>
        </a:ln>
      </xdr:spPr>
    </xdr:pic>
    <xdr:clientData/>
  </xdr:twoCellAnchor>
  <xdr:oneCellAnchor>
    <xdr:from>
      <xdr:col>3</xdr:col>
      <xdr:colOff>314325</xdr:colOff>
      <xdr:row>258</xdr:row>
      <xdr:rowOff>0</xdr:rowOff>
    </xdr:from>
    <xdr:ext cx="209550" cy="285750"/>
    <xdr:sp fLocksText="0">
      <xdr:nvSpPr>
        <xdr:cNvPr id="2" name="TextBox 2"/>
        <xdr:cNvSpPr txBox="1">
          <a:spLocks noChangeArrowheads="1"/>
        </xdr:cNvSpPr>
      </xdr:nvSpPr>
      <xdr:spPr>
        <a:xfrm>
          <a:off x="4610100" y="119748300"/>
          <a:ext cx="209550" cy="285750"/>
        </a:xfrm>
        <a:prstGeom prst="rect">
          <a:avLst/>
        </a:prstGeom>
        <a:noFill/>
        <a:ln w="9525" cmpd="sng">
          <a:noFill/>
        </a:ln>
      </xdr:spPr>
      <xdr:txBody>
        <a:bodyPr vertOverflow="clip" wrap="square">
          <a:spAutoFit/>
        </a:bodyPr>
        <a:p>
          <a:pPr algn="l">
            <a:defRPr/>
          </a:pPr>
          <a:r>
            <a:rPr lang="en-US" cap="none" u="none" baseline="0">
              <a:latin typeface="HRHelvetica"/>
              <a:ea typeface="HRHelvetica"/>
              <a:cs typeface="HRHelvetica"/>
            </a:rPr>
            <a:t/>
          </a:r>
        </a:p>
      </xdr:txBody>
    </xdr:sp>
    <xdr:clientData/>
  </xdr:oneCellAnchor>
  <xdr:twoCellAnchor editAs="oneCell">
    <xdr:from>
      <xdr:col>1</xdr:col>
      <xdr:colOff>1219200</xdr:colOff>
      <xdr:row>0</xdr:row>
      <xdr:rowOff>66675</xdr:rowOff>
    </xdr:from>
    <xdr:to>
      <xdr:col>1</xdr:col>
      <xdr:colOff>2933700</xdr:colOff>
      <xdr:row>0</xdr:row>
      <xdr:rowOff>561975</xdr:rowOff>
    </xdr:to>
    <xdr:pic>
      <xdr:nvPicPr>
        <xdr:cNvPr id="3" name="Picture 7"/>
        <xdr:cNvPicPr preferRelativeResize="1">
          <a:picLocks noChangeAspect="1"/>
        </xdr:cNvPicPr>
      </xdr:nvPicPr>
      <xdr:blipFill>
        <a:blip r:embed="rId2"/>
        <a:stretch>
          <a:fillRect/>
        </a:stretch>
      </xdr:blipFill>
      <xdr:spPr>
        <a:xfrm>
          <a:off x="1685925" y="66675"/>
          <a:ext cx="17145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438150</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485900" cy="609600"/>
        </a:xfrm>
        <a:prstGeom prst="rect">
          <a:avLst/>
        </a:prstGeom>
        <a:noFill/>
        <a:ln w="9525" cmpd="sng">
          <a:noFill/>
        </a:ln>
      </xdr:spPr>
    </xdr:pic>
    <xdr:clientData/>
  </xdr:twoCellAnchor>
  <xdr:twoCellAnchor>
    <xdr:from>
      <xdr:col>2</xdr:col>
      <xdr:colOff>438150</xdr:colOff>
      <xdr:row>0</xdr:row>
      <xdr:rowOff>114300</xdr:rowOff>
    </xdr:from>
    <xdr:to>
      <xdr:col>3</xdr:col>
      <xdr:colOff>466725</xdr:colOff>
      <xdr:row>2</xdr:row>
      <xdr:rowOff>114300</xdr:rowOff>
    </xdr:to>
    <xdr:sp>
      <xdr:nvSpPr>
        <xdr:cNvPr id="2" name="Rectangle 2"/>
        <xdr:cNvSpPr>
          <a:spLocks/>
        </xdr:cNvSpPr>
      </xdr:nvSpPr>
      <xdr:spPr>
        <a:xfrm>
          <a:off x="1495425" y="114300"/>
          <a:ext cx="1819275" cy="561975"/>
        </a:xfrm>
        <a:prstGeom prst="rect">
          <a:avLst/>
        </a:prstGeom>
        <a:solidFill>
          <a:srgbClr val="FFFFFF"/>
        </a:solidFill>
        <a:ln w="9525" cmpd="sng">
          <a:noFill/>
        </a:ln>
      </xdr:spPr>
      <xdr:txBody>
        <a:bodyPr vertOverflow="clip" wrap="square" lIns="90000" tIns="18000" rIns="18000" bIns="0"/>
        <a:p>
          <a:pPr algn="ctr">
            <a:defRPr/>
          </a:pPr>
          <a:r>
            <a:rPr lang="en-US" cap="none" sz="800" b="1" i="0" u="none" baseline="0">
              <a:solidFill>
                <a:srgbClr val="000000"/>
              </a:solidFill>
            </a:rPr>
            <a:t>LABOS d.o.o 
</a:t>
          </a:r>
          <a:r>
            <a:rPr lang="en-US" cap="none" sz="800" b="1" i="0" u="none" baseline="0">
              <a:solidFill>
                <a:srgbClr val="000000"/>
              </a:solidFill>
            </a:rPr>
            <a:t>VARAŽDIN</a:t>
          </a:r>
          <a:r>
            <a:rPr lang="en-US" cap="none" sz="500" b="0" i="0" u="none" baseline="0">
              <a:solidFill>
                <a:srgbClr val="000000"/>
              </a:solidFill>
            </a:rPr>
            <a:t>
</a:t>
          </a:r>
          <a:r>
            <a:rPr lang="en-US" cap="none" sz="700" b="0" i="0" u="none" baseline="0">
              <a:solidFill>
                <a:srgbClr val="000000"/>
              </a:solidFill>
            </a:rPr>
            <a:t>Pavlinska 5, 42000 VARAŽDIN
</a:t>
          </a:r>
          <a:r>
            <a:rPr lang="en-US" cap="none" sz="700" b="0" i="0" u="none" baseline="0">
              <a:solidFill>
                <a:srgbClr val="000000"/>
              </a:solidFill>
            </a:rPr>
            <a:t>Tel: 042/215-270; Fax: 042/321-909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10"/>
  <sheetViews>
    <sheetView tabSelected="1" view="pageBreakPreview" zoomScaleSheetLayoutView="100" zoomScalePageLayoutView="0" workbookViewId="0" topLeftCell="A1">
      <pane ySplit="10" topLeftCell="A308" activePane="bottomLeft" state="frozen"/>
      <selection pane="topLeft" activeCell="A1" sqref="A1"/>
      <selection pane="bottomLeft" activeCell="A2" sqref="A2:F336"/>
    </sheetView>
  </sheetViews>
  <sheetFormatPr defaultColWidth="9" defaultRowHeight="15"/>
  <cols>
    <col min="1" max="1" width="4.8984375" style="14" customWidth="1"/>
    <col min="2" max="2" width="35.19921875" style="216" customWidth="1"/>
    <col min="3" max="3" width="5" style="22" customWidth="1"/>
    <col min="4" max="4" width="8" style="23" bestFit="1" customWidth="1"/>
    <col min="5" max="5" width="5.8984375" style="23" customWidth="1"/>
    <col min="6" max="6" width="8.296875" style="24" customWidth="1"/>
    <col min="7" max="7" width="9" style="9" customWidth="1"/>
    <col min="8" max="16384" width="9" style="3" customWidth="1"/>
  </cols>
  <sheetData>
    <row r="1" spans="1:6" s="37" customFormat="1" ht="54" customHeight="1">
      <c r="A1" s="250"/>
      <c r="B1" s="35"/>
      <c r="C1" s="36" t="s">
        <v>136</v>
      </c>
      <c r="D1" s="267" t="s">
        <v>292</v>
      </c>
      <c r="E1" s="267"/>
      <c r="F1" s="267"/>
    </row>
    <row r="2" spans="1:6" s="37" customFormat="1" ht="16.5" customHeight="1">
      <c r="A2" s="270" t="s">
        <v>326</v>
      </c>
      <c r="B2" s="270"/>
      <c r="C2" s="270"/>
      <c r="D2" s="270"/>
      <c r="E2" s="270"/>
      <c r="F2" s="270"/>
    </row>
    <row r="3" spans="1:6" s="37" customFormat="1" ht="12" customHeight="1">
      <c r="A3" s="264" t="s">
        <v>328</v>
      </c>
      <c r="B3" s="264"/>
      <c r="C3" s="264"/>
      <c r="D3" s="264"/>
      <c r="E3" s="264"/>
      <c r="F3" s="264"/>
    </row>
    <row r="4" spans="1:6" s="37" customFormat="1" ht="17.25" customHeight="1">
      <c r="A4" s="264" t="s">
        <v>327</v>
      </c>
      <c r="B4" s="264"/>
      <c r="C4" s="264"/>
      <c r="D4" s="264"/>
      <c r="E4" s="264"/>
      <c r="F4" s="264"/>
    </row>
    <row r="5" spans="1:6" s="37" customFormat="1" ht="29.25" customHeight="1">
      <c r="A5" s="263" t="s">
        <v>348</v>
      </c>
      <c r="B5" s="264"/>
      <c r="C5" s="264"/>
      <c r="D5" s="264"/>
      <c r="E5" s="264"/>
      <c r="F5" s="264"/>
    </row>
    <row r="6" spans="1:6" s="37" customFormat="1" ht="24" customHeight="1">
      <c r="A6" s="263" t="s">
        <v>329</v>
      </c>
      <c r="B6" s="264"/>
      <c r="C6" s="264"/>
      <c r="D6" s="264"/>
      <c r="E6" s="264"/>
      <c r="F6" s="264"/>
    </row>
    <row r="7" spans="1:6" s="37" customFormat="1" ht="11.25">
      <c r="A7" s="54"/>
      <c r="B7" s="40"/>
      <c r="C7" s="41"/>
      <c r="D7" s="52"/>
      <c r="E7" s="41"/>
      <c r="F7" s="41"/>
    </row>
    <row r="8" spans="1:18" s="44" customFormat="1" ht="12" customHeight="1" thickBot="1">
      <c r="A8" s="54"/>
      <c r="B8" s="213"/>
      <c r="C8" s="43" t="s">
        <v>137</v>
      </c>
      <c r="D8" s="268" t="s">
        <v>129</v>
      </c>
      <c r="E8" s="268"/>
      <c r="F8" s="268"/>
      <c r="G8" s="37"/>
      <c r="H8" s="37"/>
      <c r="I8" s="37"/>
      <c r="J8" s="37"/>
      <c r="K8" s="37"/>
      <c r="L8" s="37"/>
      <c r="M8" s="37"/>
      <c r="N8" s="37"/>
      <c r="O8" s="37"/>
      <c r="P8" s="37"/>
      <c r="Q8" s="37"/>
      <c r="R8" s="37"/>
    </row>
    <row r="9" spans="1:18" s="1" customFormat="1" ht="14.25" thickBot="1" thickTop="1">
      <c r="A9" s="55"/>
      <c r="B9" s="214"/>
      <c r="C9" s="47"/>
      <c r="D9" s="242"/>
      <c r="E9" s="243"/>
      <c r="F9" s="251"/>
      <c r="Q9" s="60"/>
      <c r="R9" s="60"/>
    </row>
    <row r="10" spans="1:18" s="7" customFormat="1" ht="40.5" customHeight="1" thickBot="1">
      <c r="A10" s="113" t="s">
        <v>113</v>
      </c>
      <c r="B10" s="16" t="s">
        <v>105</v>
      </c>
      <c r="C10" s="17" t="s">
        <v>114</v>
      </c>
      <c r="D10" s="56" t="s">
        <v>145</v>
      </c>
      <c r="E10" s="56" t="s">
        <v>115</v>
      </c>
      <c r="F10" s="18" t="s">
        <v>391</v>
      </c>
      <c r="G10" s="10"/>
      <c r="Q10" s="61"/>
      <c r="R10" s="61"/>
    </row>
    <row r="11" spans="1:6" ht="30" customHeight="1">
      <c r="A11" s="114"/>
      <c r="B11" s="115" t="s">
        <v>139</v>
      </c>
      <c r="C11" s="116"/>
      <c r="D11" s="117"/>
      <c r="E11" s="118"/>
      <c r="F11" s="119"/>
    </row>
    <row r="12" spans="1:6" s="9" customFormat="1" ht="15">
      <c r="A12" s="120"/>
      <c r="B12" s="121"/>
      <c r="C12" s="19"/>
      <c r="D12" s="20"/>
      <c r="E12" s="57"/>
      <c r="F12" s="122"/>
    </row>
    <row r="13" spans="1:6" ht="11.25">
      <c r="A13" s="120"/>
      <c r="B13" s="21"/>
      <c r="C13" s="19"/>
      <c r="D13" s="20"/>
      <c r="E13" s="11"/>
      <c r="F13" s="15"/>
    </row>
    <row r="14" spans="1:6" ht="11.25">
      <c r="A14" s="120"/>
      <c r="B14" s="21" t="s">
        <v>127</v>
      </c>
      <c r="C14" s="19"/>
      <c r="D14" s="20"/>
      <c r="E14" s="11"/>
      <c r="F14" s="15"/>
    </row>
    <row r="15" spans="1:7" s="2" customFormat="1" ht="78.75">
      <c r="A15" s="120"/>
      <c r="B15" s="125" t="s">
        <v>116</v>
      </c>
      <c r="C15" s="126"/>
      <c r="D15" s="57"/>
      <c r="E15" s="57"/>
      <c r="F15" s="110"/>
      <c r="G15" s="5"/>
    </row>
    <row r="16" spans="1:7" s="2" customFormat="1" ht="67.5">
      <c r="A16" s="120"/>
      <c r="B16" s="125" t="s">
        <v>346</v>
      </c>
      <c r="C16" s="126"/>
      <c r="D16" s="57"/>
      <c r="E16" s="57"/>
      <c r="F16" s="110"/>
      <c r="G16" s="5"/>
    </row>
    <row r="17" spans="1:7" s="2" customFormat="1" ht="69.75" customHeight="1">
      <c r="A17" s="120"/>
      <c r="B17" s="125" t="s">
        <v>347</v>
      </c>
      <c r="C17" s="126"/>
      <c r="D17" s="57"/>
      <c r="E17" s="57"/>
      <c r="F17" s="110"/>
      <c r="G17" s="5"/>
    </row>
    <row r="18" spans="1:7" s="2" customFormat="1" ht="78.75">
      <c r="A18" s="98"/>
      <c r="B18" s="125" t="s">
        <v>330</v>
      </c>
      <c r="C18" s="126"/>
      <c r="D18" s="57"/>
      <c r="E18" s="127"/>
      <c r="F18" s="110"/>
      <c r="G18" s="5"/>
    </row>
    <row r="19" spans="1:7" s="2" customFormat="1" ht="36.75" customHeight="1">
      <c r="A19" s="98"/>
      <c r="B19" s="125" t="s">
        <v>120</v>
      </c>
      <c r="C19" s="126"/>
      <c r="D19" s="57"/>
      <c r="E19" s="57"/>
      <c r="F19" s="110"/>
      <c r="G19" s="5"/>
    </row>
    <row r="20" spans="1:7" s="2" customFormat="1" ht="59.25" customHeight="1">
      <c r="A20" s="98"/>
      <c r="B20" s="125" t="s">
        <v>141</v>
      </c>
      <c r="C20" s="126"/>
      <c r="D20" s="57"/>
      <c r="E20" s="57"/>
      <c r="F20" s="110"/>
      <c r="G20" s="5"/>
    </row>
    <row r="21" spans="1:7" s="2" customFormat="1" ht="11.25">
      <c r="A21" s="98"/>
      <c r="B21" s="125"/>
      <c r="C21" s="126"/>
      <c r="D21" s="57"/>
      <c r="E21" s="57"/>
      <c r="F21" s="110"/>
      <c r="G21" s="5"/>
    </row>
    <row r="22" spans="1:7" s="4" customFormat="1" ht="11.25">
      <c r="A22" s="156" t="s">
        <v>95</v>
      </c>
      <c r="B22" s="157" t="s">
        <v>93</v>
      </c>
      <c r="C22" s="158"/>
      <c r="D22" s="159"/>
      <c r="E22" s="160"/>
      <c r="F22" s="164"/>
      <c r="G22" s="8"/>
    </row>
    <row r="23" spans="1:7" s="4" customFormat="1" ht="11.25">
      <c r="A23" s="129"/>
      <c r="B23" s="130"/>
      <c r="C23" s="131"/>
      <c r="D23" s="132"/>
      <c r="E23" s="57"/>
      <c r="F23" s="162"/>
      <c r="G23" s="8"/>
    </row>
    <row r="24" spans="1:7" s="4" customFormat="1" ht="11.25">
      <c r="A24" s="133" t="s">
        <v>118</v>
      </c>
      <c r="B24" s="134" t="s">
        <v>186</v>
      </c>
      <c r="C24" s="200"/>
      <c r="D24" s="32"/>
      <c r="E24" s="32"/>
      <c r="F24" s="162"/>
      <c r="G24" s="8"/>
    </row>
    <row r="25" spans="1:7" s="4" customFormat="1" ht="373.5" customHeight="1">
      <c r="A25" s="135"/>
      <c r="B25" s="187" t="s">
        <v>349</v>
      </c>
      <c r="C25" s="200"/>
      <c r="D25" s="32"/>
      <c r="E25" s="28"/>
      <c r="F25" s="162"/>
      <c r="G25" s="8"/>
    </row>
    <row r="26" spans="1:7" s="4" customFormat="1" ht="22.5" customHeight="1">
      <c r="A26" s="136"/>
      <c r="B26" s="137" t="s">
        <v>100</v>
      </c>
      <c r="C26" s="201" t="s">
        <v>184</v>
      </c>
      <c r="D26" s="155">
        <v>1</v>
      </c>
      <c r="E26" s="280"/>
      <c r="F26" s="281">
        <f>D26*E26</f>
        <v>0</v>
      </c>
      <c r="G26" s="8"/>
    </row>
    <row r="27" spans="1:7" s="4" customFormat="1" ht="12" customHeight="1">
      <c r="A27" s="133"/>
      <c r="B27" s="134"/>
      <c r="C27" s="200"/>
      <c r="D27" s="32"/>
      <c r="E27" s="206"/>
      <c r="F27" s="110"/>
      <c r="G27" s="8"/>
    </row>
    <row r="28" spans="1:7" s="4" customFormat="1" ht="12" customHeight="1">
      <c r="A28" s="133" t="s">
        <v>119</v>
      </c>
      <c r="B28" s="134" t="s">
        <v>149</v>
      </c>
      <c r="C28" s="200"/>
      <c r="D28" s="32"/>
      <c r="E28" s="32"/>
      <c r="F28" s="162"/>
      <c r="G28" s="8"/>
    </row>
    <row r="29" spans="1:7" s="4" customFormat="1" ht="12" customHeight="1">
      <c r="A29" s="133"/>
      <c r="B29" s="134" t="s">
        <v>150</v>
      </c>
      <c r="C29" s="200"/>
      <c r="D29" s="32"/>
      <c r="E29" s="32"/>
      <c r="F29" s="162"/>
      <c r="G29" s="8"/>
    </row>
    <row r="30" spans="1:7" s="4" customFormat="1" ht="67.5">
      <c r="A30" s="135"/>
      <c r="B30" s="252" t="s">
        <v>350</v>
      </c>
      <c r="C30" s="200"/>
      <c r="D30" s="32"/>
      <c r="E30" s="28"/>
      <c r="F30" s="162"/>
      <c r="G30" s="8"/>
    </row>
    <row r="31" spans="1:7" s="4" customFormat="1" ht="23.25" customHeight="1">
      <c r="A31" s="133"/>
      <c r="B31" s="134" t="s">
        <v>100</v>
      </c>
      <c r="C31" s="200"/>
      <c r="D31" s="32"/>
      <c r="E31" s="206"/>
      <c r="F31" s="110"/>
      <c r="G31" s="8"/>
    </row>
    <row r="32" spans="1:7" s="4" customFormat="1" ht="26.25" customHeight="1">
      <c r="A32" s="136" t="s">
        <v>189</v>
      </c>
      <c r="B32" s="137" t="s">
        <v>187</v>
      </c>
      <c r="C32" s="201" t="s">
        <v>104</v>
      </c>
      <c r="D32" s="155">
        <v>81</v>
      </c>
      <c r="E32" s="280"/>
      <c r="F32" s="281">
        <f>D32*E32</f>
        <v>0</v>
      </c>
      <c r="G32" s="8"/>
    </row>
    <row r="33" spans="1:7" s="4" customFormat="1" ht="16.5" customHeight="1">
      <c r="A33" s="209" t="s">
        <v>190</v>
      </c>
      <c r="B33" s="137" t="s">
        <v>188</v>
      </c>
      <c r="C33" s="210" t="s">
        <v>106</v>
      </c>
      <c r="D33" s="161">
        <v>6</v>
      </c>
      <c r="E33" s="280"/>
      <c r="F33" s="281">
        <f>D33*E33</f>
        <v>0</v>
      </c>
      <c r="G33" s="8"/>
    </row>
    <row r="34" spans="1:7" s="4" customFormat="1" ht="12" customHeight="1">
      <c r="A34" s="133"/>
      <c r="B34" s="134"/>
      <c r="C34" s="200"/>
      <c r="D34" s="32"/>
      <c r="E34" s="206"/>
      <c r="F34" s="110"/>
      <c r="G34" s="8"/>
    </row>
    <row r="35" spans="1:7" s="6" customFormat="1" ht="22.5">
      <c r="A35" s="98" t="s">
        <v>102</v>
      </c>
      <c r="B35" s="21" t="s">
        <v>351</v>
      </c>
      <c r="C35" s="126"/>
      <c r="D35" s="57"/>
      <c r="E35" s="57"/>
      <c r="F35" s="110"/>
      <c r="G35" s="5"/>
    </row>
    <row r="36" spans="1:7" s="6" customFormat="1" ht="50.25" customHeight="1">
      <c r="A36" s="98"/>
      <c r="B36" s="125" t="s">
        <v>133</v>
      </c>
      <c r="C36" s="126"/>
      <c r="D36" s="57"/>
      <c r="E36" s="57"/>
      <c r="F36" s="110"/>
      <c r="G36" s="5"/>
    </row>
    <row r="37" spans="1:7" s="6" customFormat="1" ht="67.5">
      <c r="A37" s="98"/>
      <c r="B37" s="125" t="s">
        <v>352</v>
      </c>
      <c r="C37" s="126"/>
      <c r="D37" s="57"/>
      <c r="E37" s="57"/>
      <c r="F37" s="110"/>
      <c r="G37" s="5"/>
    </row>
    <row r="38" spans="1:7" s="6" customFormat="1" ht="24" customHeight="1">
      <c r="A38" s="98"/>
      <c r="B38" s="125" t="s">
        <v>100</v>
      </c>
      <c r="C38" s="126"/>
      <c r="D38" s="57"/>
      <c r="E38" s="57"/>
      <c r="F38" s="110"/>
      <c r="G38" s="5"/>
    </row>
    <row r="39" spans="1:7" s="6" customFormat="1" ht="15.75" customHeight="1">
      <c r="A39" s="25" t="s">
        <v>271</v>
      </c>
      <c r="B39" s="230" t="s">
        <v>192</v>
      </c>
      <c r="C39" s="231" t="s">
        <v>107</v>
      </c>
      <c r="D39" s="232">
        <v>31</v>
      </c>
      <c r="E39" s="282"/>
      <c r="F39" s="281">
        <f aca="true" t="shared" si="0" ref="F39:F44">D39*E39</f>
        <v>0</v>
      </c>
      <c r="G39" s="5"/>
    </row>
    <row r="40" spans="1:6" s="37" customFormat="1" ht="23.25" customHeight="1">
      <c r="A40" s="224" t="s">
        <v>157</v>
      </c>
      <c r="B40" s="233" t="s">
        <v>178</v>
      </c>
      <c r="C40" s="231" t="s">
        <v>106</v>
      </c>
      <c r="D40" s="232">
        <v>1</v>
      </c>
      <c r="E40" s="282"/>
      <c r="F40" s="281">
        <f t="shared" si="0"/>
        <v>0</v>
      </c>
    </row>
    <row r="41" spans="1:6" s="37" customFormat="1" ht="18" customHeight="1">
      <c r="A41" s="224" t="s">
        <v>272</v>
      </c>
      <c r="B41" s="233" t="s">
        <v>193</v>
      </c>
      <c r="C41" s="234" t="s">
        <v>107</v>
      </c>
      <c r="D41" s="235">
        <v>46</v>
      </c>
      <c r="E41" s="283"/>
      <c r="F41" s="281">
        <f t="shared" si="0"/>
        <v>0</v>
      </c>
    </row>
    <row r="42" spans="1:6" s="37" customFormat="1" ht="22.5">
      <c r="A42" s="224" t="s">
        <v>273</v>
      </c>
      <c r="B42" s="233" t="s">
        <v>221</v>
      </c>
      <c r="C42" s="234" t="s">
        <v>108</v>
      </c>
      <c r="D42" s="235">
        <v>224</v>
      </c>
      <c r="E42" s="283"/>
      <c r="F42" s="284">
        <f t="shared" si="0"/>
        <v>0</v>
      </c>
    </row>
    <row r="43" spans="1:6" s="37" customFormat="1" ht="20.25" customHeight="1">
      <c r="A43" s="224" t="s">
        <v>274</v>
      </c>
      <c r="B43" s="233" t="s">
        <v>194</v>
      </c>
      <c r="C43" s="234" t="s">
        <v>108</v>
      </c>
      <c r="D43" s="235">
        <v>226</v>
      </c>
      <c r="E43" s="283"/>
      <c r="F43" s="284">
        <f t="shared" si="0"/>
        <v>0</v>
      </c>
    </row>
    <row r="44" spans="1:6" s="37" customFormat="1" ht="25.5" customHeight="1">
      <c r="A44" s="224" t="s">
        <v>275</v>
      </c>
      <c r="B44" s="233" t="s">
        <v>191</v>
      </c>
      <c r="C44" s="231" t="s">
        <v>106</v>
      </c>
      <c r="D44" s="232">
        <v>1</v>
      </c>
      <c r="E44" s="282"/>
      <c r="F44" s="281">
        <f t="shared" si="0"/>
        <v>0</v>
      </c>
    </row>
    <row r="45" spans="1:6" s="37" customFormat="1" ht="11.25">
      <c r="A45" s="98"/>
      <c r="B45" s="138"/>
      <c r="C45" s="126"/>
      <c r="D45" s="57"/>
      <c r="E45" s="139"/>
      <c r="F45" s="110"/>
    </row>
    <row r="46" spans="1:6" s="37" customFormat="1" ht="16.5" customHeight="1">
      <c r="A46" s="98" t="s">
        <v>179</v>
      </c>
      <c r="B46" s="125" t="s">
        <v>224</v>
      </c>
      <c r="C46" s="126"/>
      <c r="D46" s="57"/>
      <c r="E46" s="139"/>
      <c r="F46" s="110"/>
    </row>
    <row r="47" spans="1:6" s="37" customFormat="1" ht="75" customHeight="1">
      <c r="A47" s="98"/>
      <c r="B47" s="125" t="s">
        <v>345</v>
      </c>
      <c r="C47" s="126"/>
      <c r="D47" s="57"/>
      <c r="E47" s="139"/>
      <c r="F47" s="110"/>
    </row>
    <row r="48" spans="1:6" s="37" customFormat="1" ht="30" customHeight="1">
      <c r="A48" s="140"/>
      <c r="B48" s="167" t="s">
        <v>340</v>
      </c>
      <c r="C48" s="142" t="s">
        <v>107</v>
      </c>
      <c r="D48" s="143">
        <v>21</v>
      </c>
      <c r="E48" s="282"/>
      <c r="F48" s="281">
        <f>D48*E48</f>
        <v>0</v>
      </c>
    </row>
    <row r="49" spans="1:6" s="37" customFormat="1" ht="11.25">
      <c r="A49" s="98"/>
      <c r="B49" s="138"/>
      <c r="C49" s="126"/>
      <c r="D49" s="57"/>
      <c r="E49" s="139"/>
      <c r="F49" s="110"/>
    </row>
    <row r="50" spans="1:6" s="37" customFormat="1" ht="15" customHeight="1">
      <c r="A50" s="98" t="s">
        <v>185</v>
      </c>
      <c r="B50" s="125" t="s">
        <v>225</v>
      </c>
      <c r="C50" s="126"/>
      <c r="D50" s="57"/>
      <c r="E50" s="139"/>
      <c r="F50" s="110"/>
    </row>
    <row r="51" spans="1:6" s="37" customFormat="1" ht="157.5">
      <c r="A51" s="98"/>
      <c r="B51" s="125" t="s">
        <v>332</v>
      </c>
      <c r="C51" s="126"/>
      <c r="D51" s="57"/>
      <c r="E51" s="139"/>
      <c r="F51" s="110"/>
    </row>
    <row r="52" spans="1:6" s="37" customFormat="1" ht="17.25" customHeight="1">
      <c r="A52" s="166" t="s">
        <v>296</v>
      </c>
      <c r="B52" s="236" t="s">
        <v>319</v>
      </c>
      <c r="C52" s="231" t="s">
        <v>107</v>
      </c>
      <c r="D52" s="232">
        <v>71</v>
      </c>
      <c r="E52" s="282"/>
      <c r="F52" s="281">
        <f>D52*E52</f>
        <v>0</v>
      </c>
    </row>
    <row r="53" spans="1:6" s="37" customFormat="1" ht="18" customHeight="1">
      <c r="A53" s="166" t="s">
        <v>297</v>
      </c>
      <c r="B53" s="236" t="s">
        <v>293</v>
      </c>
      <c r="C53" s="231" t="s">
        <v>107</v>
      </c>
      <c r="D53" s="232">
        <v>152</v>
      </c>
      <c r="E53" s="282"/>
      <c r="F53" s="281">
        <f>D53*E53</f>
        <v>0</v>
      </c>
    </row>
    <row r="54" spans="1:6" s="37" customFormat="1" ht="18" customHeight="1">
      <c r="A54" s="166" t="s">
        <v>298</v>
      </c>
      <c r="B54" s="236" t="s">
        <v>294</v>
      </c>
      <c r="C54" s="231" t="s">
        <v>107</v>
      </c>
      <c r="D54" s="232">
        <v>36.5</v>
      </c>
      <c r="E54" s="282"/>
      <c r="F54" s="281">
        <f>D54*E54</f>
        <v>0</v>
      </c>
    </row>
    <row r="55" spans="1:6" s="37" customFormat="1" ht="20.25" customHeight="1">
      <c r="A55" s="166" t="s">
        <v>299</v>
      </c>
      <c r="B55" s="236" t="s">
        <v>295</v>
      </c>
      <c r="C55" s="231" t="s">
        <v>107</v>
      </c>
      <c r="D55" s="232">
        <v>10.5</v>
      </c>
      <c r="E55" s="282"/>
      <c r="F55" s="281">
        <f>D55*E55</f>
        <v>0</v>
      </c>
    </row>
    <row r="56" spans="1:6" s="37" customFormat="1" ht="11.25">
      <c r="A56" s="98"/>
      <c r="B56" s="125"/>
      <c r="C56" s="126"/>
      <c r="D56" s="57"/>
      <c r="E56" s="139"/>
      <c r="F56" s="110"/>
    </row>
    <row r="57" spans="1:6" s="37" customFormat="1" ht="91.5" customHeight="1">
      <c r="A57" s="225" t="s">
        <v>300</v>
      </c>
      <c r="B57" s="226" t="s">
        <v>353</v>
      </c>
      <c r="C57" s="227" t="s">
        <v>107</v>
      </c>
      <c r="D57" s="144">
        <v>14</v>
      </c>
      <c r="E57" s="282"/>
      <c r="F57" s="281">
        <f>D57*E57</f>
        <v>0</v>
      </c>
    </row>
    <row r="58" spans="1:6" s="37" customFormat="1" ht="11.25">
      <c r="A58" s="98"/>
      <c r="B58" s="125"/>
      <c r="C58" s="126"/>
      <c r="D58" s="57"/>
      <c r="E58" s="139"/>
      <c r="F58" s="110"/>
    </row>
    <row r="59" spans="1:6" s="37" customFormat="1" ht="98.25" customHeight="1">
      <c r="A59" s="225" t="s">
        <v>301</v>
      </c>
      <c r="B59" s="226" t="s">
        <v>354</v>
      </c>
      <c r="C59" s="227" t="s">
        <v>107</v>
      </c>
      <c r="D59" s="144">
        <v>66</v>
      </c>
      <c r="E59" s="282"/>
      <c r="F59" s="281">
        <f>D59*E59</f>
        <v>0</v>
      </c>
    </row>
    <row r="60" spans="1:6" s="37" customFormat="1" ht="11.25">
      <c r="A60" s="98"/>
      <c r="B60" s="138"/>
      <c r="C60" s="126"/>
      <c r="D60" s="57"/>
      <c r="E60" s="139"/>
      <c r="F60" s="110"/>
    </row>
    <row r="61" spans="1:6" s="37" customFormat="1" ht="19.5" customHeight="1">
      <c r="A61" s="98" t="s">
        <v>223</v>
      </c>
      <c r="B61" s="125" t="s">
        <v>140</v>
      </c>
      <c r="C61" s="126"/>
      <c r="D61" s="57"/>
      <c r="E61" s="139"/>
      <c r="F61" s="110"/>
    </row>
    <row r="62" spans="1:6" s="37" customFormat="1" ht="17.25" customHeight="1">
      <c r="A62" s="98"/>
      <c r="B62" s="125" t="s">
        <v>100</v>
      </c>
      <c r="C62" s="126"/>
      <c r="D62" s="57"/>
      <c r="E62" s="139"/>
      <c r="F62" s="110"/>
    </row>
    <row r="63" spans="1:6" s="37" customFormat="1" ht="213.75">
      <c r="A63" s="98" t="s">
        <v>276</v>
      </c>
      <c r="B63" s="253" t="s">
        <v>355</v>
      </c>
      <c r="C63" s="126"/>
      <c r="D63" s="57"/>
      <c r="E63" s="139"/>
      <c r="F63" s="110"/>
    </row>
    <row r="64" spans="1:6" s="37" customFormat="1" ht="27" customHeight="1">
      <c r="A64" s="166"/>
      <c r="B64" s="241" t="s">
        <v>222</v>
      </c>
      <c r="C64" s="231" t="s">
        <v>106</v>
      </c>
      <c r="D64" s="232">
        <v>2</v>
      </c>
      <c r="E64" s="285"/>
      <c r="F64" s="286">
        <f>D64*E64</f>
        <v>0</v>
      </c>
    </row>
    <row r="65" spans="1:6" s="37" customFormat="1" ht="11.25">
      <c r="A65" s="98"/>
      <c r="B65" s="147"/>
      <c r="C65" s="126"/>
      <c r="D65" s="57"/>
      <c r="E65" s="139"/>
      <c r="F65" s="110"/>
    </row>
    <row r="66" spans="1:6" s="37" customFormat="1" ht="56.25">
      <c r="A66" s="223" t="s">
        <v>277</v>
      </c>
      <c r="B66" s="147" t="s">
        <v>231</v>
      </c>
      <c r="C66" s="126"/>
      <c r="D66" s="57"/>
      <c r="E66" s="139"/>
      <c r="F66" s="110"/>
    </row>
    <row r="67" spans="1:6" s="37" customFormat="1" ht="17.25" customHeight="1">
      <c r="A67" s="237" t="s">
        <v>278</v>
      </c>
      <c r="B67" s="238" t="s">
        <v>232</v>
      </c>
      <c r="C67" s="231" t="s">
        <v>106</v>
      </c>
      <c r="D67" s="232">
        <v>1</v>
      </c>
      <c r="E67" s="282"/>
      <c r="F67" s="281">
        <f>D67*E67</f>
        <v>0</v>
      </c>
    </row>
    <row r="68" spans="1:6" s="37" customFormat="1" ht="16.5" customHeight="1">
      <c r="A68" s="239" t="s">
        <v>279</v>
      </c>
      <c r="B68" s="240" t="s">
        <v>233</v>
      </c>
      <c r="C68" s="234" t="s">
        <v>106</v>
      </c>
      <c r="D68" s="235">
        <v>2</v>
      </c>
      <c r="E68" s="282"/>
      <c r="F68" s="281">
        <f>D68*E68</f>
        <v>0</v>
      </c>
    </row>
    <row r="69" spans="1:6" s="37" customFormat="1" ht="12" thickBot="1">
      <c r="A69" s="98"/>
      <c r="B69" s="147"/>
      <c r="C69" s="126"/>
      <c r="D69" s="57"/>
      <c r="E69" s="139"/>
      <c r="F69" s="110"/>
    </row>
    <row r="70" spans="1:6" s="5" customFormat="1" ht="20.25" customHeight="1" thickBot="1">
      <c r="A70" s="163"/>
      <c r="B70" s="269" t="s">
        <v>320</v>
      </c>
      <c r="C70" s="269"/>
      <c r="D70" s="269"/>
      <c r="E70" s="269"/>
      <c r="F70" s="287">
        <f>SUM(F24:F69)</f>
        <v>0</v>
      </c>
    </row>
    <row r="71" spans="1:6" s="5" customFormat="1" ht="11.25">
      <c r="A71" s="98"/>
      <c r="B71" s="188"/>
      <c r="C71" s="131"/>
      <c r="D71" s="132"/>
      <c r="E71" s="57"/>
      <c r="F71" s="162"/>
    </row>
    <row r="72" spans="1:6" s="5" customFormat="1" ht="11.25">
      <c r="A72" s="98"/>
      <c r="B72" s="21"/>
      <c r="C72" s="126"/>
      <c r="D72" s="57"/>
      <c r="E72" s="57"/>
      <c r="F72" s="110"/>
    </row>
    <row r="73" spans="1:6" s="5" customFormat="1" ht="18" customHeight="1">
      <c r="A73" s="156" t="s">
        <v>96</v>
      </c>
      <c r="B73" s="157" t="s">
        <v>92</v>
      </c>
      <c r="C73" s="158"/>
      <c r="D73" s="159"/>
      <c r="E73" s="160"/>
      <c r="F73" s="164"/>
    </row>
    <row r="74" spans="1:7" s="6" customFormat="1" ht="11.25">
      <c r="A74" s="98"/>
      <c r="B74" s="21"/>
      <c r="C74" s="126"/>
      <c r="D74" s="57"/>
      <c r="E74" s="57"/>
      <c r="F74" s="110"/>
      <c r="G74" s="5"/>
    </row>
    <row r="75" spans="1:7" s="6" customFormat="1" ht="21" customHeight="1">
      <c r="A75" s="98" t="s">
        <v>158</v>
      </c>
      <c r="B75" s="21" t="s">
        <v>112</v>
      </c>
      <c r="C75" s="126"/>
      <c r="D75" s="57"/>
      <c r="E75" s="57"/>
      <c r="F75" s="110"/>
      <c r="G75" s="5"/>
    </row>
    <row r="76" spans="1:7" s="6" customFormat="1" ht="282.75" customHeight="1">
      <c r="A76" s="148"/>
      <c r="B76" s="125" t="s">
        <v>356</v>
      </c>
      <c r="C76" s="126"/>
      <c r="D76" s="57"/>
      <c r="E76" s="57"/>
      <c r="F76" s="110"/>
      <c r="G76" s="5"/>
    </row>
    <row r="77" spans="1:7" s="6" customFormat="1" ht="21" customHeight="1">
      <c r="A77" s="148"/>
      <c r="B77" s="21" t="s">
        <v>100</v>
      </c>
      <c r="C77" s="126"/>
      <c r="D77" s="57"/>
      <c r="E77" s="57"/>
      <c r="F77" s="110"/>
      <c r="G77" s="5"/>
    </row>
    <row r="78" spans="1:7" s="6" customFormat="1" ht="22.5">
      <c r="A78" s="98"/>
      <c r="B78" s="149" t="s">
        <v>111</v>
      </c>
      <c r="C78" s="126"/>
      <c r="D78" s="126"/>
      <c r="E78" s="126"/>
      <c r="F78" s="110"/>
      <c r="G78" s="5"/>
    </row>
    <row r="79" spans="1:8" s="6" customFormat="1" ht="24.75" customHeight="1">
      <c r="A79" s="140" t="s">
        <v>336</v>
      </c>
      <c r="B79" s="150" t="s">
        <v>117</v>
      </c>
      <c r="C79" s="142" t="s">
        <v>94</v>
      </c>
      <c r="D79" s="143">
        <v>832</v>
      </c>
      <c r="E79" s="288"/>
      <c r="F79" s="281">
        <f>D79*E79</f>
        <v>0</v>
      </c>
      <c r="G79" s="8"/>
      <c r="H79" s="4"/>
    </row>
    <row r="80" spans="1:8" s="6" customFormat="1" ht="33.75">
      <c r="A80" s="166" t="s">
        <v>333</v>
      </c>
      <c r="B80" s="137" t="s">
        <v>335</v>
      </c>
      <c r="C80" s="203" t="s">
        <v>94</v>
      </c>
      <c r="D80" s="143">
        <v>32</v>
      </c>
      <c r="E80" s="288"/>
      <c r="F80" s="281">
        <f>D80*E80</f>
        <v>0</v>
      </c>
      <c r="G80" s="8"/>
      <c r="H80" s="4"/>
    </row>
    <row r="81" spans="1:8" s="6" customFormat="1" ht="24.75" customHeight="1">
      <c r="A81" s="166" t="s">
        <v>334</v>
      </c>
      <c r="B81" s="137" t="s">
        <v>338</v>
      </c>
      <c r="C81" s="203" t="s">
        <v>94</v>
      </c>
      <c r="D81" s="143">
        <v>32</v>
      </c>
      <c r="E81" s="288"/>
      <c r="F81" s="281">
        <f>D81*E81</f>
        <v>0</v>
      </c>
      <c r="G81" s="8"/>
      <c r="H81" s="4"/>
    </row>
    <row r="82" spans="1:8" s="6" customFormat="1" ht="33.75">
      <c r="A82" s="145" t="s">
        <v>337</v>
      </c>
      <c r="B82" s="254" t="s">
        <v>339</v>
      </c>
      <c r="C82" s="229" t="s">
        <v>108</v>
      </c>
      <c r="D82" s="128">
        <v>108</v>
      </c>
      <c r="E82" s="288"/>
      <c r="F82" s="281">
        <f>D82*E82</f>
        <v>0</v>
      </c>
      <c r="G82" s="8"/>
      <c r="H82" s="4"/>
    </row>
    <row r="83" spans="1:8" s="6" customFormat="1" ht="24.75" customHeight="1">
      <c r="A83" s="98"/>
      <c r="B83" s="149"/>
      <c r="C83" s="126"/>
      <c r="D83" s="57"/>
      <c r="E83" s="57"/>
      <c r="F83" s="110"/>
      <c r="G83" s="8"/>
      <c r="H83" s="4"/>
    </row>
    <row r="84" spans="1:8" s="6" customFormat="1" ht="12.75" customHeight="1">
      <c r="A84" s="98"/>
      <c r="B84" s="149"/>
      <c r="C84" s="126"/>
      <c r="D84" s="57"/>
      <c r="E84" s="57"/>
      <c r="F84" s="110"/>
      <c r="G84" s="8"/>
      <c r="H84" s="4"/>
    </row>
    <row r="85" spans="1:8" s="6" customFormat="1" ht="12.75" customHeight="1">
      <c r="A85" s="148" t="s">
        <v>269</v>
      </c>
      <c r="B85" s="221" t="s">
        <v>265</v>
      </c>
      <c r="C85" s="218"/>
      <c r="D85" s="219"/>
      <c r="E85" s="219"/>
      <c r="F85" s="220"/>
      <c r="G85" s="8"/>
      <c r="H85" s="4"/>
    </row>
    <row r="86" spans="1:8" s="6" customFormat="1" ht="57.75" customHeight="1">
      <c r="A86" s="148"/>
      <c r="B86" s="217" t="s">
        <v>357</v>
      </c>
      <c r="C86" s="218"/>
      <c r="D86" s="219"/>
      <c r="E86" s="218"/>
      <c r="F86" s="220"/>
      <c r="G86" s="8"/>
      <c r="H86" s="4"/>
    </row>
    <row r="87" spans="1:8" s="6" customFormat="1" ht="21.75" customHeight="1">
      <c r="A87" s="148"/>
      <c r="B87" s="221" t="s">
        <v>266</v>
      </c>
      <c r="C87" s="218"/>
      <c r="D87" s="219"/>
      <c r="E87" s="219"/>
      <c r="F87" s="220"/>
      <c r="G87" s="8"/>
      <c r="H87" s="4"/>
    </row>
    <row r="88" spans="1:8" s="59" customFormat="1" ht="96.75" customHeight="1">
      <c r="A88" s="148"/>
      <c r="B88" s="217" t="s">
        <v>341</v>
      </c>
      <c r="C88" s="218"/>
      <c r="D88" s="219"/>
      <c r="E88" s="218"/>
      <c r="F88" s="220"/>
      <c r="G88" s="8"/>
      <c r="H88" s="4"/>
    </row>
    <row r="89" spans="1:6" s="5" customFormat="1" ht="15.75" customHeight="1">
      <c r="A89" s="148"/>
      <c r="B89" s="217" t="s">
        <v>100</v>
      </c>
      <c r="C89" s="218"/>
      <c r="D89" s="219"/>
      <c r="E89" s="218"/>
      <c r="F89" s="220"/>
    </row>
    <row r="90" spans="1:6" s="5" customFormat="1" ht="21.75" customHeight="1">
      <c r="A90" s="140" t="s">
        <v>159</v>
      </c>
      <c r="B90" s="222" t="s">
        <v>267</v>
      </c>
      <c r="C90" s="142" t="s">
        <v>108</v>
      </c>
      <c r="D90" s="143">
        <v>1069</v>
      </c>
      <c r="E90" s="288"/>
      <c r="F90" s="281">
        <f>D90*E90</f>
        <v>0</v>
      </c>
    </row>
    <row r="91" spans="1:6" s="5" customFormat="1" ht="19.5" customHeight="1">
      <c r="A91" s="140" t="s">
        <v>270</v>
      </c>
      <c r="B91" s="222" t="s">
        <v>268</v>
      </c>
      <c r="C91" s="142" t="s">
        <v>108</v>
      </c>
      <c r="D91" s="143">
        <v>84</v>
      </c>
      <c r="E91" s="288"/>
      <c r="F91" s="281">
        <f>D91*E91</f>
        <v>0</v>
      </c>
    </row>
    <row r="92" spans="1:6" s="59" customFormat="1" ht="12" thickBot="1">
      <c r="A92" s="98"/>
      <c r="B92" s="21"/>
      <c r="C92" s="126"/>
      <c r="D92" s="57"/>
      <c r="E92" s="57"/>
      <c r="F92" s="110"/>
    </row>
    <row r="93" spans="1:6" s="59" customFormat="1" ht="19.5" customHeight="1" thickBot="1">
      <c r="A93" s="163"/>
      <c r="B93" s="269" t="s">
        <v>321</v>
      </c>
      <c r="C93" s="269"/>
      <c r="D93" s="269"/>
      <c r="E93" s="269"/>
      <c r="F93" s="287">
        <f>SUM(F75:F92)</f>
        <v>0</v>
      </c>
    </row>
    <row r="94" spans="1:6" s="59" customFormat="1" ht="11.25">
      <c r="A94" s="98"/>
      <c r="B94" s="130"/>
      <c r="C94" s="131"/>
      <c r="D94" s="132"/>
      <c r="E94" s="57"/>
      <c r="F94" s="162"/>
    </row>
    <row r="95" spans="1:6" s="59" customFormat="1" ht="11.25">
      <c r="A95" s="98"/>
      <c r="B95" s="21"/>
      <c r="C95" s="126"/>
      <c r="D95" s="57"/>
      <c r="E95" s="57"/>
      <c r="F95" s="110"/>
    </row>
    <row r="96" spans="1:6" s="59" customFormat="1" ht="16.5" customHeight="1">
      <c r="A96" s="156" t="s">
        <v>97</v>
      </c>
      <c r="B96" s="157" t="s">
        <v>101</v>
      </c>
      <c r="C96" s="158"/>
      <c r="D96" s="159"/>
      <c r="E96" s="160"/>
      <c r="F96" s="164"/>
    </row>
    <row r="97" spans="1:6" s="59" customFormat="1" ht="11.25">
      <c r="A97" s="129"/>
      <c r="B97" s="130"/>
      <c r="C97" s="131"/>
      <c r="D97" s="132"/>
      <c r="E97" s="57"/>
      <c r="F97" s="162"/>
    </row>
    <row r="98" spans="1:6" s="59" customFormat="1" ht="11.25">
      <c r="A98" s="26" t="s">
        <v>160</v>
      </c>
      <c r="B98" s="165" t="s">
        <v>151</v>
      </c>
      <c r="C98" s="28"/>
      <c r="D98" s="32"/>
      <c r="E98" s="32"/>
      <c r="F98" s="198"/>
    </row>
    <row r="99" spans="1:6" s="59" customFormat="1" ht="22.5">
      <c r="A99" s="133"/>
      <c r="B99" s="168" t="s">
        <v>155</v>
      </c>
      <c r="C99" s="200"/>
      <c r="D99" s="32"/>
      <c r="E99" s="32"/>
      <c r="F99" s="198"/>
    </row>
    <row r="100" spans="1:6" s="59" customFormat="1" ht="163.5" customHeight="1">
      <c r="A100" s="133"/>
      <c r="B100" s="208" t="s">
        <v>358</v>
      </c>
      <c r="C100" s="200"/>
      <c r="D100" s="32"/>
      <c r="E100" s="32"/>
      <c r="F100" s="198"/>
    </row>
    <row r="101" spans="1:6" s="59" customFormat="1" ht="25.5" customHeight="1">
      <c r="A101" s="133"/>
      <c r="B101" s="169" t="s">
        <v>100</v>
      </c>
      <c r="C101" s="200"/>
      <c r="D101" s="32"/>
      <c r="E101" s="32"/>
      <c r="F101" s="198"/>
    </row>
    <row r="102" spans="1:6" s="59" customFormat="1" ht="30.75" customHeight="1">
      <c r="A102" s="133"/>
      <c r="B102" s="169" t="s">
        <v>163</v>
      </c>
      <c r="C102" s="200"/>
      <c r="D102" s="32"/>
      <c r="E102" s="32"/>
      <c r="F102" s="198"/>
    </row>
    <row r="103" spans="1:6" s="59" customFormat="1" ht="23.25" customHeight="1">
      <c r="A103" s="133"/>
      <c r="B103" s="134" t="s">
        <v>200</v>
      </c>
      <c r="C103" s="200" t="s">
        <v>106</v>
      </c>
      <c r="D103" s="32">
        <v>6</v>
      </c>
      <c r="E103" s="289"/>
      <c r="F103" s="290">
        <f>D103*E103</f>
        <v>0</v>
      </c>
    </row>
    <row r="104" spans="1:6" s="59" customFormat="1" ht="11.25">
      <c r="A104" s="174"/>
      <c r="B104" s="175"/>
      <c r="C104" s="176"/>
      <c r="D104" s="177"/>
      <c r="E104" s="177"/>
      <c r="F104" s="178"/>
    </row>
    <row r="105" spans="1:6" s="59" customFormat="1" ht="17.25" customHeight="1">
      <c r="A105" s="133" t="s">
        <v>161</v>
      </c>
      <c r="B105" s="170" t="s">
        <v>234</v>
      </c>
      <c r="C105" s="171"/>
      <c r="D105" s="28"/>
      <c r="E105" s="32"/>
      <c r="F105" s="198"/>
    </row>
    <row r="106" spans="1:6" s="59" customFormat="1" ht="67.5">
      <c r="A106" s="26"/>
      <c r="B106" s="151" t="s">
        <v>359</v>
      </c>
      <c r="C106" s="171"/>
      <c r="D106" s="28"/>
      <c r="E106" s="32"/>
      <c r="F106" s="198"/>
    </row>
    <row r="107" spans="1:6" s="59" customFormat="1" ht="11.25">
      <c r="A107" s="26"/>
      <c r="B107" s="172" t="s">
        <v>100</v>
      </c>
      <c r="C107" s="28"/>
      <c r="D107" s="32"/>
      <c r="E107" s="32"/>
      <c r="F107" s="198"/>
    </row>
    <row r="108" spans="1:6" s="59" customFormat="1" ht="19.5" customHeight="1">
      <c r="A108" s="153"/>
      <c r="B108" s="173" t="s">
        <v>152</v>
      </c>
      <c r="C108" s="154" t="s">
        <v>107</v>
      </c>
      <c r="D108" s="155">
        <v>47</v>
      </c>
      <c r="E108" s="291"/>
      <c r="F108" s="292">
        <f>D108*E108</f>
        <v>0</v>
      </c>
    </row>
    <row r="109" spans="1:6" s="59" customFormat="1" ht="11.25">
      <c r="A109" s="26"/>
      <c r="B109" s="187"/>
      <c r="C109" s="28"/>
      <c r="D109" s="32"/>
      <c r="E109" s="32"/>
      <c r="F109" s="51"/>
    </row>
    <row r="110" spans="1:6" s="59" customFormat="1" ht="24.75" customHeight="1">
      <c r="A110" s="26" t="s">
        <v>162</v>
      </c>
      <c r="B110" s="170" t="s">
        <v>203</v>
      </c>
      <c r="C110" s="28"/>
      <c r="D110" s="32"/>
      <c r="E110" s="32"/>
      <c r="F110" s="51"/>
    </row>
    <row r="111" spans="1:6" s="59" customFormat="1" ht="108" customHeight="1">
      <c r="A111" s="153"/>
      <c r="B111" s="173" t="s">
        <v>211</v>
      </c>
      <c r="C111" s="142" t="s">
        <v>106</v>
      </c>
      <c r="D111" s="143">
        <v>2</v>
      </c>
      <c r="E111" s="288"/>
      <c r="F111" s="281">
        <f>D111*E111</f>
        <v>0</v>
      </c>
    </row>
    <row r="112" spans="1:6" s="59" customFormat="1" ht="12" customHeight="1">
      <c r="A112" s="26"/>
      <c r="B112" s="187"/>
      <c r="C112" s="126"/>
      <c r="D112" s="57"/>
      <c r="E112" s="57"/>
      <c r="F112" s="110"/>
    </row>
    <row r="113" spans="1:6" s="59" customFormat="1" ht="16.5" customHeight="1">
      <c r="A113" s="26" t="s">
        <v>177</v>
      </c>
      <c r="B113" s="170" t="s">
        <v>202</v>
      </c>
      <c r="C113" s="28"/>
      <c r="D113" s="32"/>
      <c r="E113" s="32"/>
      <c r="F113" s="51"/>
    </row>
    <row r="114" spans="1:6" s="59" customFormat="1" ht="54.75" customHeight="1">
      <c r="A114" s="153"/>
      <c r="B114" s="185" t="s">
        <v>201</v>
      </c>
      <c r="C114" s="142" t="s">
        <v>94</v>
      </c>
      <c r="D114" s="143">
        <v>12</v>
      </c>
      <c r="E114" s="288"/>
      <c r="F114" s="281">
        <f>D114*E114</f>
        <v>0</v>
      </c>
    </row>
    <row r="115" spans="1:6" s="59" customFormat="1" ht="12" customHeight="1">
      <c r="A115" s="26"/>
      <c r="B115" s="187"/>
      <c r="C115" s="126"/>
      <c r="D115" s="57"/>
      <c r="E115" s="57"/>
      <c r="F115" s="110"/>
    </row>
    <row r="116" spans="1:6" s="59" customFormat="1" ht="12.75" customHeight="1">
      <c r="A116" s="98" t="s">
        <v>210</v>
      </c>
      <c r="B116" s="211" t="s">
        <v>235</v>
      </c>
      <c r="C116" s="126"/>
      <c r="D116" s="57"/>
      <c r="E116" s="57"/>
      <c r="F116" s="110"/>
    </row>
    <row r="117" spans="1:6" s="59" customFormat="1" ht="225">
      <c r="A117" s="98"/>
      <c r="B117" s="151" t="s">
        <v>360</v>
      </c>
      <c r="C117" s="126"/>
      <c r="D117" s="57"/>
      <c r="E117" s="57"/>
      <c r="F117" s="110"/>
    </row>
    <row r="118" spans="1:6" s="59" customFormat="1" ht="12" customHeight="1">
      <c r="A118" s="98"/>
      <c r="B118" s="151"/>
      <c r="C118" s="126"/>
      <c r="D118" s="57"/>
      <c r="E118" s="57"/>
      <c r="F118" s="110"/>
    </row>
    <row r="119" spans="1:6" s="59" customFormat="1" ht="17.25" customHeight="1">
      <c r="A119" s="98" t="s">
        <v>236</v>
      </c>
      <c r="B119" s="211" t="s">
        <v>237</v>
      </c>
      <c r="C119" s="126"/>
      <c r="D119" s="57"/>
      <c r="E119" s="57"/>
      <c r="F119" s="110"/>
    </row>
    <row r="120" spans="1:6" s="59" customFormat="1" ht="59.25" customHeight="1">
      <c r="A120" s="98"/>
      <c r="B120" s="211" t="s">
        <v>361</v>
      </c>
      <c r="C120" s="126"/>
      <c r="D120" s="57"/>
      <c r="E120" s="57"/>
      <c r="F120" s="110"/>
    </row>
    <row r="121" spans="1:6" s="59" customFormat="1" ht="12" customHeight="1">
      <c r="A121" s="98"/>
      <c r="B121" s="151" t="s">
        <v>238</v>
      </c>
      <c r="C121" s="126"/>
      <c r="D121" s="57"/>
      <c r="E121" s="57"/>
      <c r="F121" s="110">
        <f>D121*E121</f>
        <v>0</v>
      </c>
    </row>
    <row r="122" spans="1:6" s="59" customFormat="1" ht="18.75" customHeight="1">
      <c r="A122" s="166" t="s">
        <v>239</v>
      </c>
      <c r="B122" s="230" t="s">
        <v>240</v>
      </c>
      <c r="C122" s="231" t="s">
        <v>94</v>
      </c>
      <c r="D122" s="232">
        <v>9</v>
      </c>
      <c r="E122" s="293"/>
      <c r="F122" s="286">
        <f>D122*E122</f>
        <v>0</v>
      </c>
    </row>
    <row r="123" spans="1:6" s="59" customFormat="1" ht="19.5" customHeight="1">
      <c r="A123" s="224" t="s">
        <v>241</v>
      </c>
      <c r="B123" s="230" t="s">
        <v>242</v>
      </c>
      <c r="C123" s="231" t="s">
        <v>94</v>
      </c>
      <c r="D123" s="232">
        <v>1</v>
      </c>
      <c r="E123" s="293"/>
      <c r="F123" s="286">
        <f>D123*E123</f>
        <v>0</v>
      </c>
    </row>
    <row r="124" spans="1:6" s="59" customFormat="1" ht="18" customHeight="1">
      <c r="A124" s="25" t="s">
        <v>243</v>
      </c>
      <c r="B124" s="244" t="s">
        <v>244</v>
      </c>
      <c r="C124" s="19"/>
      <c r="D124" s="245"/>
      <c r="E124" s="245"/>
      <c r="F124" s="246"/>
    </row>
    <row r="125" spans="1:6" s="59" customFormat="1" ht="20.25" customHeight="1">
      <c r="A125" s="166" t="s">
        <v>245</v>
      </c>
      <c r="B125" s="222" t="s">
        <v>246</v>
      </c>
      <c r="C125" s="231" t="s">
        <v>94</v>
      </c>
      <c r="D125" s="232">
        <v>10</v>
      </c>
      <c r="E125" s="293"/>
      <c r="F125" s="286">
        <f>D125*E125</f>
        <v>0</v>
      </c>
    </row>
    <row r="126" spans="1:6" s="59" customFormat="1" ht="11.25">
      <c r="A126" s="98"/>
      <c r="B126" s="151"/>
      <c r="C126" s="126"/>
      <c r="D126" s="57"/>
      <c r="E126" s="57"/>
      <c r="F126" s="110"/>
    </row>
    <row r="127" spans="1:6" s="59" customFormat="1" ht="15.75" customHeight="1">
      <c r="A127" s="98" t="s">
        <v>247</v>
      </c>
      <c r="B127" s="151" t="s">
        <v>248</v>
      </c>
      <c r="C127" s="126"/>
      <c r="D127" s="57"/>
      <c r="E127" s="57"/>
      <c r="F127" s="110"/>
    </row>
    <row r="128" spans="1:6" s="59" customFormat="1" ht="33.75">
      <c r="A128" s="140"/>
      <c r="B128" s="150" t="s">
        <v>362</v>
      </c>
      <c r="C128" s="142" t="s">
        <v>108</v>
      </c>
      <c r="D128" s="143">
        <v>23</v>
      </c>
      <c r="E128" s="288"/>
      <c r="F128" s="281">
        <f>D128*E128</f>
        <v>0</v>
      </c>
    </row>
    <row r="129" spans="1:6" s="59" customFormat="1" ht="11.25">
      <c r="A129" s="98"/>
      <c r="B129" s="151"/>
      <c r="C129" s="126"/>
      <c r="D129" s="57"/>
      <c r="E129" s="57"/>
      <c r="F129" s="110"/>
    </row>
    <row r="130" spans="1:6" s="59" customFormat="1" ht="15" customHeight="1">
      <c r="A130" s="26" t="s">
        <v>249</v>
      </c>
      <c r="B130" s="187" t="s">
        <v>208</v>
      </c>
      <c r="C130" s="28"/>
      <c r="D130" s="32"/>
      <c r="E130" s="32"/>
      <c r="F130" s="51"/>
    </row>
    <row r="131" spans="1:6" s="59" customFormat="1" ht="83.25" customHeight="1">
      <c r="A131" s="26"/>
      <c r="B131" s="151" t="s">
        <v>363</v>
      </c>
      <c r="C131" s="126"/>
      <c r="D131" s="57"/>
      <c r="E131" s="57"/>
      <c r="F131" s="110"/>
    </row>
    <row r="132" spans="1:6" s="59" customFormat="1" ht="16.5" customHeight="1">
      <c r="A132" s="153"/>
      <c r="B132" s="173" t="s">
        <v>209</v>
      </c>
      <c r="C132" s="142" t="s">
        <v>108</v>
      </c>
      <c r="D132" s="143">
        <v>8</v>
      </c>
      <c r="E132" s="288"/>
      <c r="F132" s="281">
        <f>D132*E132</f>
        <v>0</v>
      </c>
    </row>
    <row r="133" spans="1:6" s="59" customFormat="1" ht="11.25">
      <c r="A133" s="26"/>
      <c r="B133" s="187"/>
      <c r="C133" s="28"/>
      <c r="D133" s="32"/>
      <c r="E133" s="32"/>
      <c r="F133" s="51"/>
    </row>
    <row r="134" spans="1:6" s="59" customFormat="1" ht="13.5" customHeight="1">
      <c r="A134" s="26" t="s">
        <v>250</v>
      </c>
      <c r="B134" s="170" t="s">
        <v>214</v>
      </c>
      <c r="C134" s="28"/>
      <c r="D134" s="32"/>
      <c r="E134" s="32"/>
      <c r="F134" s="51"/>
    </row>
    <row r="135" spans="1:6" s="59" customFormat="1" ht="81" customHeight="1">
      <c r="A135" s="26"/>
      <c r="B135" s="252" t="s">
        <v>364</v>
      </c>
      <c r="C135" s="28"/>
      <c r="D135" s="32"/>
      <c r="E135" s="32"/>
      <c r="F135" s="51"/>
    </row>
    <row r="136" spans="1:6" s="59" customFormat="1" ht="18.75" customHeight="1">
      <c r="A136" s="153"/>
      <c r="B136" s="173" t="s">
        <v>213</v>
      </c>
      <c r="C136" s="142" t="s">
        <v>94</v>
      </c>
      <c r="D136" s="143">
        <v>1</v>
      </c>
      <c r="E136" s="288"/>
      <c r="F136" s="281">
        <f>D136*E136</f>
        <v>0</v>
      </c>
    </row>
    <row r="137" spans="1:6" s="59" customFormat="1" ht="11.25">
      <c r="A137" s="26"/>
      <c r="B137" s="187"/>
      <c r="C137" s="28"/>
      <c r="D137" s="32"/>
      <c r="E137" s="32"/>
      <c r="F137" s="51"/>
    </row>
    <row r="138" spans="1:6" s="59" customFormat="1" ht="22.5">
      <c r="A138" s="98" t="s">
        <v>251</v>
      </c>
      <c r="B138" s="165" t="s">
        <v>260</v>
      </c>
      <c r="C138" s="126"/>
      <c r="D138" s="57"/>
      <c r="E138" s="57"/>
      <c r="F138" s="110"/>
    </row>
    <row r="139" spans="1:6" s="59" customFormat="1" ht="177" customHeight="1">
      <c r="A139" s="98"/>
      <c r="B139" s="211" t="s">
        <v>365</v>
      </c>
      <c r="C139" s="126"/>
      <c r="D139" s="57"/>
      <c r="E139" s="57"/>
      <c r="F139" s="110"/>
    </row>
    <row r="140" spans="1:6" s="59" customFormat="1" ht="19.5" customHeight="1">
      <c r="A140" s="98"/>
      <c r="B140" s="125" t="s">
        <v>100</v>
      </c>
      <c r="C140" s="126"/>
      <c r="D140" s="57"/>
      <c r="E140" s="57"/>
      <c r="F140" s="110"/>
    </row>
    <row r="141" spans="1:6" s="59" customFormat="1" ht="32.25" customHeight="1">
      <c r="A141" s="98"/>
      <c r="B141" s="125" t="s">
        <v>261</v>
      </c>
      <c r="C141" s="126"/>
      <c r="D141" s="57"/>
      <c r="E141" s="57"/>
      <c r="F141" s="110"/>
    </row>
    <row r="142" spans="1:6" s="59" customFormat="1" ht="21.75" customHeight="1">
      <c r="A142" s="166" t="s">
        <v>252</v>
      </c>
      <c r="B142" s="230" t="s">
        <v>262</v>
      </c>
      <c r="C142" s="231" t="s">
        <v>107</v>
      </c>
      <c r="D142" s="232">
        <v>9.5</v>
      </c>
      <c r="E142" s="293"/>
      <c r="F142" s="286">
        <f>D142*E142</f>
        <v>0</v>
      </c>
    </row>
    <row r="143" spans="1:6" s="59" customFormat="1" ht="11.25">
      <c r="A143" s="26"/>
      <c r="B143" s="187"/>
      <c r="C143" s="28"/>
      <c r="D143" s="32"/>
      <c r="E143" s="32"/>
      <c r="F143" s="51"/>
    </row>
    <row r="144" spans="1:6" s="59" customFormat="1" ht="15.75" customHeight="1">
      <c r="A144" s="26" t="s">
        <v>256</v>
      </c>
      <c r="B144" s="170" t="s">
        <v>215</v>
      </c>
      <c r="C144" s="28"/>
      <c r="D144" s="32"/>
      <c r="E144" s="32"/>
      <c r="F144" s="51"/>
    </row>
    <row r="145" spans="1:6" s="59" customFormat="1" ht="101.25">
      <c r="A145" s="26" t="s">
        <v>257</v>
      </c>
      <c r="B145" s="252" t="s">
        <v>366</v>
      </c>
      <c r="C145" s="28"/>
      <c r="D145" s="32"/>
      <c r="E145" s="32"/>
      <c r="F145" s="51"/>
    </row>
    <row r="146" spans="1:6" s="59" customFormat="1" ht="17.25" customHeight="1">
      <c r="A146" s="153"/>
      <c r="B146" s="173" t="s">
        <v>216</v>
      </c>
      <c r="C146" s="142" t="s">
        <v>94</v>
      </c>
      <c r="D146" s="143">
        <v>4.5</v>
      </c>
      <c r="E146" s="288"/>
      <c r="F146" s="281">
        <f>D146*E146</f>
        <v>0</v>
      </c>
    </row>
    <row r="147" spans="1:6" s="59" customFormat="1" ht="11.25">
      <c r="A147" s="26"/>
      <c r="B147" s="187"/>
      <c r="C147" s="28"/>
      <c r="D147" s="32"/>
      <c r="E147" s="32"/>
      <c r="F147" s="51"/>
    </row>
    <row r="148" spans="1:6" s="59" customFormat="1" ht="113.25" customHeight="1">
      <c r="A148" s="26" t="s">
        <v>263</v>
      </c>
      <c r="B148" s="252" t="s">
        <v>367</v>
      </c>
      <c r="C148" s="28"/>
      <c r="D148" s="32"/>
      <c r="E148" s="32"/>
      <c r="F148" s="51"/>
    </row>
    <row r="149" spans="1:6" s="59" customFormat="1" ht="18.75" customHeight="1">
      <c r="A149" s="153"/>
      <c r="B149" s="173" t="s">
        <v>216</v>
      </c>
      <c r="C149" s="142" t="s">
        <v>94</v>
      </c>
      <c r="D149" s="143">
        <v>1</v>
      </c>
      <c r="E149" s="288"/>
      <c r="F149" s="281">
        <f>D149*E149</f>
        <v>0</v>
      </c>
    </row>
    <row r="150" spans="1:6" s="59" customFormat="1" ht="11.25">
      <c r="A150" s="26"/>
      <c r="B150" s="187"/>
      <c r="C150" s="28"/>
      <c r="D150" s="32"/>
      <c r="E150" s="32"/>
      <c r="F150" s="51"/>
    </row>
    <row r="151" spans="1:6" s="59" customFormat="1" ht="17.25" customHeight="1">
      <c r="A151" s="98" t="s">
        <v>259</v>
      </c>
      <c r="B151" s="184" t="s">
        <v>255</v>
      </c>
      <c r="C151" s="126"/>
      <c r="D151" s="57"/>
      <c r="E151" s="57"/>
      <c r="F151" s="110"/>
    </row>
    <row r="152" spans="1:12" s="2" customFormat="1" ht="99.75" customHeight="1">
      <c r="A152" s="98"/>
      <c r="B152" s="149" t="s">
        <v>368</v>
      </c>
      <c r="C152" s="126"/>
      <c r="D152" s="57"/>
      <c r="E152" s="57"/>
      <c r="F152" s="110"/>
      <c r="G152" s="5"/>
      <c r="H152" s="5"/>
      <c r="I152" s="5"/>
      <c r="J152" s="5"/>
      <c r="K152" s="5"/>
      <c r="L152" s="5"/>
    </row>
    <row r="153" spans="1:12" s="2" customFormat="1" ht="16.5" customHeight="1">
      <c r="A153" s="98"/>
      <c r="B153" s="21" t="s">
        <v>100</v>
      </c>
      <c r="C153" s="126"/>
      <c r="D153" s="57"/>
      <c r="E153" s="57"/>
      <c r="F153" s="110"/>
      <c r="G153" s="5"/>
      <c r="H153" s="5"/>
      <c r="I153" s="5"/>
      <c r="J153" s="5"/>
      <c r="K153" s="5"/>
      <c r="L153" s="5"/>
    </row>
    <row r="154" spans="1:12" s="2" customFormat="1" ht="26.25" customHeight="1">
      <c r="A154" s="166"/>
      <c r="B154" s="247" t="s">
        <v>258</v>
      </c>
      <c r="C154" s="231" t="s">
        <v>106</v>
      </c>
      <c r="D154" s="232">
        <v>1</v>
      </c>
      <c r="E154" s="293"/>
      <c r="F154" s="286">
        <f>D154*E154</f>
        <v>0</v>
      </c>
      <c r="G154" s="5"/>
      <c r="H154" s="5"/>
      <c r="I154" s="5"/>
      <c r="J154" s="5"/>
      <c r="K154" s="5"/>
      <c r="L154" s="5"/>
    </row>
    <row r="155" spans="1:12" s="2" customFormat="1" ht="11.25">
      <c r="A155" s="26"/>
      <c r="B155" s="187"/>
      <c r="C155" s="28"/>
      <c r="D155" s="32"/>
      <c r="E155" s="32"/>
      <c r="F155" s="51"/>
      <c r="G155" s="5"/>
      <c r="H155" s="5"/>
      <c r="I155" s="5"/>
      <c r="J155" s="5"/>
      <c r="K155" s="5"/>
      <c r="L155" s="5"/>
    </row>
    <row r="156" spans="1:6" s="59" customFormat="1" ht="18.75" customHeight="1">
      <c r="A156" s="26" t="s">
        <v>212</v>
      </c>
      <c r="B156" s="187" t="s">
        <v>220</v>
      </c>
      <c r="C156" s="28"/>
      <c r="D156" s="32"/>
      <c r="E156" s="32"/>
      <c r="F156" s="51"/>
    </row>
    <row r="157" spans="1:6" s="59" customFormat="1" ht="65.25" customHeight="1">
      <c r="A157" s="153"/>
      <c r="B157" s="173" t="s">
        <v>280</v>
      </c>
      <c r="C157" s="142" t="s">
        <v>94</v>
      </c>
      <c r="D157" s="143">
        <v>10</v>
      </c>
      <c r="E157" s="288"/>
      <c r="F157" s="281">
        <f>D157*E157</f>
        <v>0</v>
      </c>
    </row>
    <row r="158" spans="1:6" s="59" customFormat="1" ht="11.25">
      <c r="A158" s="26"/>
      <c r="B158" s="187"/>
      <c r="C158" s="28"/>
      <c r="D158" s="32"/>
      <c r="E158" s="32"/>
      <c r="F158" s="51"/>
    </row>
    <row r="159" spans="1:12" s="2" customFormat="1" ht="14.25" customHeight="1">
      <c r="A159" s="179" t="s">
        <v>217</v>
      </c>
      <c r="B159" s="165" t="s">
        <v>109</v>
      </c>
      <c r="C159" s="126"/>
      <c r="D159" s="57"/>
      <c r="E159" s="57"/>
      <c r="F159" s="110"/>
      <c r="G159" s="5"/>
      <c r="H159" s="5"/>
      <c r="I159" s="5"/>
      <c r="J159" s="5"/>
      <c r="K159" s="5"/>
      <c r="L159" s="5"/>
    </row>
    <row r="160" spans="1:12" s="2" customFormat="1" ht="18" customHeight="1">
      <c r="A160" s="98"/>
      <c r="B160" s="165" t="s">
        <v>110</v>
      </c>
      <c r="C160" s="126"/>
      <c r="D160" s="57"/>
      <c r="E160" s="57"/>
      <c r="F160" s="110"/>
      <c r="G160" s="5"/>
      <c r="H160" s="5"/>
      <c r="I160" s="5"/>
      <c r="J160" s="5"/>
      <c r="K160" s="5"/>
      <c r="L160" s="5"/>
    </row>
    <row r="161" spans="1:12" s="2" customFormat="1" ht="66.75" customHeight="1">
      <c r="A161" s="148"/>
      <c r="B161" s="125" t="s">
        <v>369</v>
      </c>
      <c r="C161" s="126"/>
      <c r="D161" s="57"/>
      <c r="E161" s="57"/>
      <c r="F161" s="110"/>
      <c r="G161" s="5"/>
      <c r="H161" s="5"/>
      <c r="I161" s="5"/>
      <c r="J161" s="5"/>
      <c r="K161" s="5"/>
      <c r="L161" s="5"/>
    </row>
    <row r="162" spans="1:12" s="2" customFormat="1" ht="21" customHeight="1">
      <c r="A162" s="148"/>
      <c r="B162" s="125" t="s">
        <v>100</v>
      </c>
      <c r="C162" s="126"/>
      <c r="D162" s="57"/>
      <c r="E162" s="57"/>
      <c r="F162" s="110"/>
      <c r="G162" s="5"/>
      <c r="H162" s="5"/>
      <c r="I162" s="5"/>
      <c r="J162" s="5"/>
      <c r="K162" s="5"/>
      <c r="L162" s="5"/>
    </row>
    <row r="163" spans="1:12" s="2" customFormat="1" ht="24.75" customHeight="1">
      <c r="A163" s="98"/>
      <c r="B163" s="125" t="s">
        <v>98</v>
      </c>
      <c r="C163" s="126"/>
      <c r="D163" s="57"/>
      <c r="E163" s="57"/>
      <c r="F163" s="110"/>
      <c r="G163" s="5"/>
      <c r="H163" s="5"/>
      <c r="I163" s="5"/>
      <c r="J163" s="5"/>
      <c r="K163" s="5"/>
      <c r="L163" s="5"/>
    </row>
    <row r="164" spans="1:12" s="2" customFormat="1" ht="16.5" customHeight="1">
      <c r="A164" s="140" t="s">
        <v>218</v>
      </c>
      <c r="B164" s="141" t="s">
        <v>165</v>
      </c>
      <c r="C164" s="142" t="s">
        <v>107</v>
      </c>
      <c r="D164" s="143">
        <v>199</v>
      </c>
      <c r="E164" s="288"/>
      <c r="F164" s="281">
        <f>D164*E164</f>
        <v>0</v>
      </c>
      <c r="G164" s="5"/>
      <c r="H164" s="5"/>
      <c r="I164" s="5"/>
      <c r="J164" s="5"/>
      <c r="K164" s="5"/>
      <c r="L164" s="5"/>
    </row>
    <row r="165" spans="1:12" s="2" customFormat="1" ht="15" customHeight="1">
      <c r="A165" s="140" t="s">
        <v>219</v>
      </c>
      <c r="B165" s="141" t="s">
        <v>166</v>
      </c>
      <c r="C165" s="142" t="s">
        <v>107</v>
      </c>
      <c r="D165" s="143">
        <v>16</v>
      </c>
      <c r="E165" s="288"/>
      <c r="F165" s="281">
        <f>D165*E165</f>
        <v>0</v>
      </c>
      <c r="G165" s="5"/>
      <c r="H165" s="5"/>
      <c r="I165" s="5"/>
      <c r="J165" s="5"/>
      <c r="K165" s="5"/>
      <c r="L165" s="5"/>
    </row>
    <row r="166" spans="1:12" s="2" customFormat="1" ht="11.25">
      <c r="A166" s="98"/>
      <c r="B166" s="138"/>
      <c r="C166" s="126"/>
      <c r="D166" s="57"/>
      <c r="E166" s="57"/>
      <c r="F166" s="110"/>
      <c r="G166" s="5"/>
      <c r="H166" s="5"/>
      <c r="I166" s="5"/>
      <c r="J166" s="5"/>
      <c r="K166" s="5"/>
      <c r="L166" s="5"/>
    </row>
    <row r="167" spans="1:12" s="2" customFormat="1" ht="21.75" customHeight="1">
      <c r="A167" s="163"/>
      <c r="B167" s="265" t="s">
        <v>322</v>
      </c>
      <c r="C167" s="265"/>
      <c r="D167" s="265"/>
      <c r="E167" s="265"/>
      <c r="F167" s="294">
        <f>SUM(F97:F166)</f>
        <v>0</v>
      </c>
      <c r="G167" s="5"/>
      <c r="H167" s="5"/>
      <c r="I167" s="5"/>
      <c r="J167" s="5"/>
      <c r="K167" s="5"/>
      <c r="L167" s="5"/>
    </row>
    <row r="168" spans="1:12" s="2" customFormat="1" ht="11.25">
      <c r="A168" s="98"/>
      <c r="B168" s="180"/>
      <c r="C168" s="131"/>
      <c r="D168" s="132"/>
      <c r="E168" s="57"/>
      <c r="F168" s="162"/>
      <c r="G168" s="5"/>
      <c r="H168" s="5"/>
      <c r="I168" s="5"/>
      <c r="J168" s="5"/>
      <c r="K168" s="5"/>
      <c r="L168" s="5"/>
    </row>
    <row r="169" spans="1:12" s="2" customFormat="1" ht="11.25">
      <c r="A169" s="98"/>
      <c r="B169" s="180"/>
      <c r="C169" s="131"/>
      <c r="D169" s="132"/>
      <c r="E169" s="57"/>
      <c r="F169" s="162"/>
      <c r="G169" s="5"/>
      <c r="H169" s="5"/>
      <c r="I169" s="5"/>
      <c r="J169" s="5"/>
      <c r="K169" s="5"/>
      <c r="L169" s="5"/>
    </row>
    <row r="170" spans="1:12" s="2" customFormat="1" ht="17.25" customHeight="1">
      <c r="A170" s="156" t="s">
        <v>122</v>
      </c>
      <c r="B170" s="183" t="s">
        <v>99</v>
      </c>
      <c r="C170" s="158"/>
      <c r="D170" s="159"/>
      <c r="E170" s="160"/>
      <c r="F170" s="164"/>
      <c r="G170" s="5"/>
      <c r="H170" s="5"/>
      <c r="I170" s="5"/>
      <c r="J170" s="5"/>
      <c r="K170" s="5"/>
      <c r="L170" s="5"/>
    </row>
    <row r="171" spans="1:12" s="2" customFormat="1" ht="11.25">
      <c r="A171" s="129"/>
      <c r="B171" s="180"/>
      <c r="C171" s="131"/>
      <c r="D171" s="132"/>
      <c r="E171" s="57"/>
      <c r="F171" s="162"/>
      <c r="G171" s="5"/>
      <c r="H171" s="5"/>
      <c r="I171" s="5"/>
      <c r="J171" s="5"/>
      <c r="K171" s="5"/>
      <c r="L171" s="5"/>
    </row>
    <row r="172" spans="1:12" s="2" customFormat="1" ht="15.75" customHeight="1">
      <c r="A172" s="98" t="s">
        <v>164</v>
      </c>
      <c r="B172" s="181" t="s">
        <v>91</v>
      </c>
      <c r="C172" s="126"/>
      <c r="D172" s="57"/>
      <c r="E172" s="57"/>
      <c r="F172" s="110"/>
      <c r="G172" s="5"/>
      <c r="H172" s="5"/>
      <c r="I172" s="5"/>
      <c r="J172" s="5"/>
      <c r="K172" s="5"/>
      <c r="L172" s="5"/>
    </row>
    <row r="173" spans="1:12" s="2" customFormat="1" ht="69" customHeight="1">
      <c r="A173" s="182"/>
      <c r="B173" s="125" t="s">
        <v>370</v>
      </c>
      <c r="C173" s="126"/>
      <c r="D173" s="57"/>
      <c r="E173" s="57"/>
      <c r="F173" s="110"/>
      <c r="G173" s="5"/>
      <c r="H173" s="5"/>
      <c r="I173" s="5"/>
      <c r="J173" s="5"/>
      <c r="K173" s="5"/>
      <c r="L173" s="5"/>
    </row>
    <row r="174" spans="1:12" s="2" customFormat="1" ht="20.25" customHeight="1">
      <c r="A174" s="182"/>
      <c r="B174" s="125" t="s">
        <v>100</v>
      </c>
      <c r="C174" s="126"/>
      <c r="D174" s="57"/>
      <c r="E174" s="57"/>
      <c r="F174" s="110"/>
      <c r="G174" s="5"/>
      <c r="H174" s="5"/>
      <c r="I174" s="5"/>
      <c r="J174" s="5"/>
      <c r="K174" s="5"/>
      <c r="L174" s="5"/>
    </row>
    <row r="175" spans="1:12" s="2" customFormat="1" ht="33.75">
      <c r="A175" s="98"/>
      <c r="B175" s="125" t="s">
        <v>143</v>
      </c>
      <c r="C175" s="126"/>
      <c r="D175" s="57"/>
      <c r="E175" s="57"/>
      <c r="F175" s="110"/>
      <c r="G175" s="5"/>
      <c r="H175" s="5"/>
      <c r="I175" s="5"/>
      <c r="J175" s="5"/>
      <c r="K175" s="5"/>
      <c r="L175" s="5"/>
    </row>
    <row r="176" spans="1:12" s="2" customFormat="1" ht="18" customHeight="1">
      <c r="A176" s="140" t="s">
        <v>169</v>
      </c>
      <c r="B176" s="167" t="s">
        <v>195</v>
      </c>
      <c r="C176" s="142" t="s">
        <v>94</v>
      </c>
      <c r="D176" s="143">
        <v>504</v>
      </c>
      <c r="E176" s="288"/>
      <c r="F176" s="281">
        <f>D176*E176</f>
        <v>0</v>
      </c>
      <c r="G176" s="5"/>
      <c r="H176" s="5"/>
      <c r="I176" s="5"/>
      <c r="J176" s="5"/>
      <c r="K176" s="5"/>
      <c r="L176" s="5"/>
    </row>
    <row r="177" spans="1:12" s="2" customFormat="1" ht="27" customHeight="1">
      <c r="A177" s="140" t="s">
        <v>170</v>
      </c>
      <c r="B177" s="167" t="s">
        <v>196</v>
      </c>
      <c r="C177" s="142" t="s">
        <v>94</v>
      </c>
      <c r="D177" s="143">
        <v>33</v>
      </c>
      <c r="E177" s="288"/>
      <c r="F177" s="281">
        <f>D177*E177</f>
        <v>0</v>
      </c>
      <c r="G177" s="5"/>
      <c r="H177" s="5"/>
      <c r="I177" s="5"/>
      <c r="J177" s="5"/>
      <c r="K177" s="5"/>
      <c r="L177" s="5"/>
    </row>
    <row r="178" spans="1:12" s="2" customFormat="1" ht="11.25">
      <c r="A178" s="98"/>
      <c r="B178" s="125"/>
      <c r="C178" s="126"/>
      <c r="D178" s="57"/>
      <c r="E178" s="57"/>
      <c r="F178" s="110"/>
      <c r="G178" s="5"/>
      <c r="H178" s="5"/>
      <c r="I178" s="5"/>
      <c r="J178" s="5"/>
      <c r="K178" s="5"/>
      <c r="L178" s="5"/>
    </row>
    <row r="179" spans="1:12" s="2" customFormat="1" ht="22.5" customHeight="1">
      <c r="A179" s="98" t="s">
        <v>103</v>
      </c>
      <c r="B179" s="125" t="s">
        <v>204</v>
      </c>
      <c r="C179" s="126"/>
      <c r="D179" s="57"/>
      <c r="E179" s="57"/>
      <c r="F179" s="110"/>
      <c r="G179" s="5"/>
      <c r="H179" s="5"/>
      <c r="I179" s="5"/>
      <c r="J179" s="5"/>
      <c r="K179" s="5"/>
      <c r="L179" s="5"/>
    </row>
    <row r="180" spans="1:12" s="2" customFormat="1" ht="185.25" customHeight="1">
      <c r="A180" s="140"/>
      <c r="B180" s="167" t="s">
        <v>371</v>
      </c>
      <c r="C180" s="142" t="s">
        <v>107</v>
      </c>
      <c r="D180" s="143">
        <v>31</v>
      </c>
      <c r="E180" s="288"/>
      <c r="F180" s="281">
        <f>D180*E180</f>
        <v>0</v>
      </c>
      <c r="G180" s="5"/>
      <c r="H180" s="5"/>
      <c r="I180" s="5"/>
      <c r="J180" s="5"/>
      <c r="K180" s="5"/>
      <c r="L180" s="5"/>
    </row>
    <row r="181" spans="1:12" s="2" customFormat="1" ht="11.25">
      <c r="A181" s="98"/>
      <c r="B181" s="125"/>
      <c r="C181" s="126"/>
      <c r="D181" s="57"/>
      <c r="E181" s="57"/>
      <c r="F181" s="110"/>
      <c r="G181" s="5"/>
      <c r="H181" s="5"/>
      <c r="I181" s="5"/>
      <c r="J181" s="5"/>
      <c r="K181" s="5"/>
      <c r="L181" s="5"/>
    </row>
    <row r="182" spans="1:12" s="2" customFormat="1" ht="18" customHeight="1">
      <c r="A182" s="98" t="s">
        <v>144</v>
      </c>
      <c r="B182" s="184" t="s">
        <v>154</v>
      </c>
      <c r="C182" s="126"/>
      <c r="D182" s="57"/>
      <c r="E182" s="57"/>
      <c r="F182" s="110"/>
      <c r="G182" s="5"/>
      <c r="H182" s="5"/>
      <c r="I182" s="5"/>
      <c r="J182" s="5"/>
      <c r="K182" s="5"/>
      <c r="L182" s="5"/>
    </row>
    <row r="183" spans="1:12" s="2" customFormat="1" ht="37.5" customHeight="1">
      <c r="A183" s="148"/>
      <c r="B183" s="125" t="s">
        <v>197</v>
      </c>
      <c r="C183" s="126"/>
      <c r="D183" s="57"/>
      <c r="E183" s="126"/>
      <c r="F183" s="110"/>
      <c r="G183" s="5"/>
      <c r="H183" s="5"/>
      <c r="I183" s="5"/>
      <c r="J183" s="5"/>
      <c r="K183" s="5"/>
      <c r="L183" s="5"/>
    </row>
    <row r="184" spans="1:12" s="2" customFormat="1" ht="21" customHeight="1">
      <c r="A184" s="98"/>
      <c r="B184" s="125" t="s">
        <v>121</v>
      </c>
      <c r="C184" s="126"/>
      <c r="D184" s="57"/>
      <c r="E184" s="126"/>
      <c r="F184" s="110"/>
      <c r="G184" s="5"/>
      <c r="H184" s="5"/>
      <c r="I184" s="5"/>
      <c r="J184" s="5"/>
      <c r="K184" s="5"/>
      <c r="L184" s="5"/>
    </row>
    <row r="185" spans="1:12" s="2" customFormat="1" ht="33.75">
      <c r="A185" s="140"/>
      <c r="B185" s="167" t="s">
        <v>198</v>
      </c>
      <c r="C185" s="142" t="s">
        <v>108</v>
      </c>
      <c r="D185" s="143">
        <v>871</v>
      </c>
      <c r="E185" s="288"/>
      <c r="F185" s="281">
        <f>D185*E185</f>
        <v>0</v>
      </c>
      <c r="G185" s="5"/>
      <c r="H185" s="5"/>
      <c r="I185" s="5"/>
      <c r="J185" s="5"/>
      <c r="K185" s="5"/>
      <c r="L185" s="5"/>
    </row>
    <row r="186" spans="1:12" s="2" customFormat="1" ht="11.25">
      <c r="A186" s="98"/>
      <c r="B186" s="125"/>
      <c r="C186" s="126"/>
      <c r="D186" s="57"/>
      <c r="E186" s="57"/>
      <c r="F186" s="110"/>
      <c r="G186" s="5"/>
      <c r="H186" s="5"/>
      <c r="I186" s="5"/>
      <c r="J186" s="5"/>
      <c r="K186" s="5"/>
      <c r="L186" s="5"/>
    </row>
    <row r="187" spans="1:12" s="2" customFormat="1" ht="18.75" customHeight="1">
      <c r="A187" s="98" t="s">
        <v>175</v>
      </c>
      <c r="B187" s="184" t="s">
        <v>134</v>
      </c>
      <c r="C187" s="126"/>
      <c r="D187" s="57"/>
      <c r="E187" s="57"/>
      <c r="F187" s="110"/>
      <c r="G187" s="5"/>
      <c r="H187" s="5"/>
      <c r="I187" s="5"/>
      <c r="J187" s="5"/>
      <c r="K187" s="5"/>
      <c r="L187" s="5"/>
    </row>
    <row r="188" spans="1:12" s="2" customFormat="1" ht="76.5" customHeight="1">
      <c r="A188" s="98"/>
      <c r="B188" s="125" t="s">
        <v>372</v>
      </c>
      <c r="C188" s="126"/>
      <c r="D188" s="57"/>
      <c r="E188" s="57"/>
      <c r="F188" s="110"/>
      <c r="G188" s="5"/>
      <c r="H188" s="5"/>
      <c r="I188" s="5"/>
      <c r="J188" s="5"/>
      <c r="K188" s="5"/>
      <c r="L188" s="5"/>
    </row>
    <row r="189" spans="1:12" s="2" customFormat="1" ht="39" customHeight="1">
      <c r="A189" s="140" t="s">
        <v>205</v>
      </c>
      <c r="B189" s="167" t="s">
        <v>171</v>
      </c>
      <c r="C189" s="142" t="s">
        <v>108</v>
      </c>
      <c r="D189" s="143">
        <v>871</v>
      </c>
      <c r="E189" s="288"/>
      <c r="F189" s="281">
        <f>D189*E189</f>
        <v>0</v>
      </c>
      <c r="G189" s="5"/>
      <c r="H189" s="5"/>
      <c r="I189" s="5"/>
      <c r="J189" s="5"/>
      <c r="K189" s="5"/>
      <c r="L189" s="5"/>
    </row>
    <row r="190" spans="1:12" s="9" customFormat="1" ht="42" customHeight="1">
      <c r="A190" s="140" t="s">
        <v>206</v>
      </c>
      <c r="B190" s="167" t="s">
        <v>199</v>
      </c>
      <c r="C190" s="142" t="s">
        <v>108</v>
      </c>
      <c r="D190" s="143">
        <v>81</v>
      </c>
      <c r="E190" s="288"/>
      <c r="F190" s="281">
        <f>D190*E190</f>
        <v>0</v>
      </c>
      <c r="G190" s="5"/>
      <c r="H190" s="5"/>
      <c r="I190" s="5"/>
      <c r="J190" s="5"/>
      <c r="K190" s="5"/>
      <c r="L190" s="5"/>
    </row>
    <row r="191" spans="1:12" s="9" customFormat="1" ht="11.25">
      <c r="A191" s="98"/>
      <c r="B191" s="125"/>
      <c r="C191" s="126"/>
      <c r="D191" s="57"/>
      <c r="E191" s="57"/>
      <c r="F191" s="110"/>
      <c r="G191" s="5"/>
      <c r="H191" s="5"/>
      <c r="I191" s="5"/>
      <c r="J191" s="5"/>
      <c r="K191" s="5"/>
      <c r="L191" s="5"/>
    </row>
    <row r="192" spans="1:12" s="9" customFormat="1" ht="20.25" customHeight="1">
      <c r="A192" s="26" t="s">
        <v>207</v>
      </c>
      <c r="B192" s="147" t="s">
        <v>176</v>
      </c>
      <c r="C192" s="28"/>
      <c r="D192" s="27"/>
      <c r="E192" s="32"/>
      <c r="F192" s="204"/>
      <c r="G192" s="5"/>
      <c r="H192" s="5"/>
      <c r="I192" s="5"/>
      <c r="J192" s="5"/>
      <c r="K192" s="5"/>
      <c r="L192" s="5"/>
    </row>
    <row r="193" spans="1:12" s="9" customFormat="1" ht="225">
      <c r="A193" s="26"/>
      <c r="B193" s="149" t="s">
        <v>342</v>
      </c>
      <c r="C193" s="28"/>
      <c r="D193" s="27"/>
      <c r="E193" s="32"/>
      <c r="F193" s="204"/>
      <c r="G193" s="5"/>
      <c r="H193" s="5"/>
      <c r="I193" s="5"/>
      <c r="J193" s="5"/>
      <c r="K193" s="5"/>
      <c r="L193" s="5"/>
    </row>
    <row r="194" spans="1:12" s="9" customFormat="1" ht="20.25" customHeight="1">
      <c r="A194" s="153"/>
      <c r="B194" s="205" t="s">
        <v>226</v>
      </c>
      <c r="C194" s="154" t="s">
        <v>106</v>
      </c>
      <c r="D194" s="155">
        <v>2</v>
      </c>
      <c r="E194" s="291"/>
      <c r="F194" s="281">
        <f>D194*E194</f>
        <v>0</v>
      </c>
      <c r="G194" s="5"/>
      <c r="H194" s="5"/>
      <c r="I194" s="5"/>
      <c r="J194" s="5"/>
      <c r="K194" s="5"/>
      <c r="L194" s="5"/>
    </row>
    <row r="195" spans="1:12" s="9" customFormat="1" ht="11.25">
      <c r="A195" s="26"/>
      <c r="B195" s="212"/>
      <c r="C195" s="28"/>
      <c r="D195" s="32"/>
      <c r="E195" s="32"/>
      <c r="F195" s="110"/>
      <c r="G195" s="5"/>
      <c r="H195" s="5"/>
      <c r="I195" s="5"/>
      <c r="J195" s="5"/>
      <c r="K195" s="5"/>
      <c r="L195" s="5"/>
    </row>
    <row r="196" spans="1:12" s="9" customFormat="1" ht="12" thickBot="1">
      <c r="A196" s="98"/>
      <c r="B196" s="125"/>
      <c r="C196" s="126"/>
      <c r="D196" s="57"/>
      <c r="E196" s="57"/>
      <c r="F196" s="110"/>
      <c r="G196" s="5"/>
      <c r="H196" s="5"/>
      <c r="I196" s="5"/>
      <c r="J196" s="5"/>
      <c r="K196" s="5"/>
      <c r="L196" s="5"/>
    </row>
    <row r="197" spans="1:12" s="9" customFormat="1" ht="20.25" customHeight="1" thickBot="1">
      <c r="A197" s="163"/>
      <c r="B197" s="265" t="s">
        <v>323</v>
      </c>
      <c r="C197" s="265"/>
      <c r="D197" s="265"/>
      <c r="E197" s="265"/>
      <c r="F197" s="287">
        <f>SUM(F171:F195)</f>
        <v>0</v>
      </c>
      <c r="G197" s="5"/>
      <c r="H197" s="5"/>
      <c r="I197" s="5"/>
      <c r="J197" s="5"/>
      <c r="K197" s="5"/>
      <c r="L197" s="5"/>
    </row>
    <row r="198" spans="1:12" s="9" customFormat="1" ht="11.25">
      <c r="A198" s="98"/>
      <c r="B198" s="125"/>
      <c r="C198" s="126"/>
      <c r="D198" s="57"/>
      <c r="E198" s="57"/>
      <c r="F198" s="110"/>
      <c r="G198" s="5"/>
      <c r="H198" s="5"/>
      <c r="I198" s="5"/>
      <c r="J198" s="5"/>
      <c r="K198" s="5"/>
      <c r="L198" s="5"/>
    </row>
    <row r="199" spans="1:12" s="9" customFormat="1" ht="11.25">
      <c r="A199" s="98"/>
      <c r="B199" s="125"/>
      <c r="C199" s="126"/>
      <c r="D199" s="57"/>
      <c r="E199" s="57"/>
      <c r="F199" s="110"/>
      <c r="G199" s="5"/>
      <c r="H199" s="5"/>
      <c r="I199" s="5"/>
      <c r="J199" s="5"/>
      <c r="K199" s="5"/>
      <c r="L199" s="5"/>
    </row>
    <row r="200" spans="1:12" s="9" customFormat="1" ht="20.25" customHeight="1">
      <c r="A200" s="156" t="s">
        <v>130</v>
      </c>
      <c r="B200" s="183" t="s">
        <v>230</v>
      </c>
      <c r="C200" s="158"/>
      <c r="D200" s="159"/>
      <c r="E200" s="160"/>
      <c r="F200" s="164"/>
      <c r="G200" s="5"/>
      <c r="H200" s="5"/>
      <c r="I200" s="5"/>
      <c r="J200" s="5"/>
      <c r="K200" s="5"/>
      <c r="L200" s="5"/>
    </row>
    <row r="201" spans="1:12" s="9" customFormat="1" ht="11.25">
      <c r="A201" s="98"/>
      <c r="B201" s="125"/>
      <c r="C201" s="126"/>
      <c r="D201" s="57"/>
      <c r="E201" s="57"/>
      <c r="F201" s="110"/>
      <c r="G201" s="5"/>
      <c r="H201" s="5"/>
      <c r="I201" s="5"/>
      <c r="J201" s="5"/>
      <c r="K201" s="5"/>
      <c r="L201" s="5"/>
    </row>
    <row r="202" spans="1:12" s="9" customFormat="1" ht="27" customHeight="1">
      <c r="A202" s="98" t="s">
        <v>147</v>
      </c>
      <c r="B202" s="152" t="s">
        <v>182</v>
      </c>
      <c r="C202" s="126"/>
      <c r="D202" s="57"/>
      <c r="E202" s="57"/>
      <c r="F202" s="11"/>
      <c r="G202" s="5"/>
      <c r="H202" s="5"/>
      <c r="I202" s="5"/>
      <c r="J202" s="5"/>
      <c r="K202" s="5"/>
      <c r="L202" s="5"/>
    </row>
    <row r="203" spans="1:12" s="9" customFormat="1" ht="85.5" customHeight="1">
      <c r="A203" s="98"/>
      <c r="B203" s="125" t="s">
        <v>373</v>
      </c>
      <c r="C203" s="126"/>
      <c r="D203" s="57"/>
      <c r="E203" s="57"/>
      <c r="F203" s="11"/>
      <c r="G203" s="5"/>
      <c r="H203" s="5"/>
      <c r="I203" s="5"/>
      <c r="J203" s="5"/>
      <c r="K203" s="5"/>
      <c r="L203" s="5"/>
    </row>
    <row r="204" spans="1:12" s="9" customFormat="1" ht="14.25" customHeight="1">
      <c r="A204" s="98"/>
      <c r="B204" s="147" t="s">
        <v>100</v>
      </c>
      <c r="C204" s="126"/>
      <c r="D204" s="57"/>
      <c r="E204" s="57"/>
      <c r="F204" s="11"/>
      <c r="G204" s="5"/>
      <c r="H204" s="5"/>
      <c r="I204" s="5"/>
      <c r="J204" s="5"/>
      <c r="K204" s="5"/>
      <c r="L204" s="5"/>
    </row>
    <row r="205" spans="1:12" s="9" customFormat="1" ht="26.25" customHeight="1">
      <c r="A205" s="140"/>
      <c r="B205" s="167" t="s">
        <v>180</v>
      </c>
      <c r="C205" s="142" t="s">
        <v>94</v>
      </c>
      <c r="D205" s="143">
        <v>2</v>
      </c>
      <c r="E205" s="288"/>
      <c r="F205" s="281">
        <f>D205*E205</f>
        <v>0</v>
      </c>
      <c r="G205" s="5"/>
      <c r="H205" s="5"/>
      <c r="I205" s="5"/>
      <c r="J205" s="5"/>
      <c r="K205" s="5"/>
      <c r="L205" s="5"/>
    </row>
    <row r="206" spans="1:12" s="9" customFormat="1" ht="11.25">
      <c r="A206" s="98"/>
      <c r="B206" s="125"/>
      <c r="C206" s="126"/>
      <c r="D206" s="57"/>
      <c r="E206" s="57"/>
      <c r="F206" s="110"/>
      <c r="G206" s="5"/>
      <c r="H206" s="5"/>
      <c r="I206" s="5"/>
      <c r="J206" s="5"/>
      <c r="K206" s="5"/>
      <c r="L206" s="5"/>
    </row>
    <row r="207" spans="1:12" s="9" customFormat="1" ht="18" customHeight="1">
      <c r="A207" s="98" t="s">
        <v>148</v>
      </c>
      <c r="B207" s="195" t="s">
        <v>167</v>
      </c>
      <c r="C207" s="126"/>
      <c r="D207" s="57"/>
      <c r="E207" s="57"/>
      <c r="F207" s="110"/>
      <c r="G207" s="5"/>
      <c r="H207" s="5"/>
      <c r="I207" s="5"/>
      <c r="J207" s="5"/>
      <c r="K207" s="5"/>
      <c r="L207" s="5"/>
    </row>
    <row r="208" spans="1:12" s="9" customFormat="1" ht="157.5">
      <c r="A208" s="148"/>
      <c r="B208" s="196" t="s">
        <v>374</v>
      </c>
      <c r="C208" s="126"/>
      <c r="D208" s="57"/>
      <c r="E208" s="57"/>
      <c r="F208" s="110"/>
      <c r="G208" s="5"/>
      <c r="H208" s="5"/>
      <c r="I208" s="5"/>
      <c r="J208" s="5"/>
      <c r="K208" s="5"/>
      <c r="L208" s="5"/>
    </row>
    <row r="209" spans="1:12" s="9" customFormat="1" ht="15.75" customHeight="1">
      <c r="A209" s="98"/>
      <c r="B209" s="196" t="s">
        <v>100</v>
      </c>
      <c r="C209" s="126"/>
      <c r="D209" s="57"/>
      <c r="E209" s="57"/>
      <c r="F209" s="110"/>
      <c r="G209" s="5"/>
      <c r="H209" s="5"/>
      <c r="I209" s="5"/>
      <c r="J209" s="5"/>
      <c r="K209" s="5"/>
      <c r="L209" s="5"/>
    </row>
    <row r="210" spans="1:12" s="9" customFormat="1" ht="19.5" customHeight="1">
      <c r="A210" s="140"/>
      <c r="B210" s="197" t="s">
        <v>168</v>
      </c>
      <c r="C210" s="231" t="s">
        <v>108</v>
      </c>
      <c r="D210" s="232">
        <v>6</v>
      </c>
      <c r="E210" s="293"/>
      <c r="F210" s="286">
        <f>D210*E210</f>
        <v>0</v>
      </c>
      <c r="G210" s="5"/>
      <c r="H210" s="5"/>
      <c r="I210" s="5"/>
      <c r="J210" s="5"/>
      <c r="K210" s="5"/>
      <c r="L210" s="5"/>
    </row>
    <row r="211" spans="1:12" ht="12" thickBot="1">
      <c r="A211" s="98"/>
      <c r="B211" s="125"/>
      <c r="C211" s="126"/>
      <c r="D211" s="57"/>
      <c r="E211" s="57"/>
      <c r="F211" s="110"/>
      <c r="G211" s="5"/>
      <c r="H211" s="5"/>
      <c r="I211" s="5"/>
      <c r="J211" s="5"/>
      <c r="K211" s="5"/>
      <c r="L211" s="5"/>
    </row>
    <row r="212" spans="1:12" ht="20.25" customHeight="1" thickBot="1">
      <c r="A212" s="163"/>
      <c r="B212" s="265" t="s">
        <v>324</v>
      </c>
      <c r="C212" s="265"/>
      <c r="D212" s="265"/>
      <c r="E212" s="265"/>
      <c r="F212" s="287">
        <f>SUM(F202:F211)</f>
        <v>0</v>
      </c>
      <c r="G212" s="5"/>
      <c r="H212" s="5"/>
      <c r="I212" s="5"/>
      <c r="J212" s="5"/>
      <c r="K212" s="5"/>
      <c r="L212" s="5"/>
    </row>
    <row r="213" spans="1:12" ht="11.25">
      <c r="A213" s="98"/>
      <c r="B213" s="125"/>
      <c r="C213" s="126"/>
      <c r="D213" s="57"/>
      <c r="E213" s="57"/>
      <c r="F213" s="110"/>
      <c r="G213" s="5"/>
      <c r="H213" s="2"/>
      <c r="I213" s="2"/>
      <c r="J213" s="2"/>
      <c r="K213" s="2"/>
      <c r="L213" s="2"/>
    </row>
    <row r="214" spans="1:12" ht="11.25">
      <c r="A214" s="98"/>
      <c r="B214" s="125"/>
      <c r="C214" s="126"/>
      <c r="D214" s="57"/>
      <c r="E214" s="57"/>
      <c r="F214" s="110"/>
      <c r="G214" s="5"/>
      <c r="H214" s="2"/>
      <c r="I214" s="2"/>
      <c r="J214" s="2"/>
      <c r="K214" s="2"/>
      <c r="L214" s="2"/>
    </row>
    <row r="215" spans="1:12" s="9" customFormat="1" ht="11.25">
      <c r="A215" s="156" t="s">
        <v>172</v>
      </c>
      <c r="B215" s="183" t="s">
        <v>131</v>
      </c>
      <c r="C215" s="158"/>
      <c r="D215" s="159"/>
      <c r="E215" s="160"/>
      <c r="F215" s="164"/>
      <c r="G215" s="5"/>
      <c r="H215" s="5"/>
      <c r="I215" s="5"/>
      <c r="J215" s="5"/>
      <c r="K215" s="5"/>
      <c r="L215" s="5"/>
    </row>
    <row r="216" spans="1:12" s="9" customFormat="1" ht="11.25">
      <c r="A216" s="98"/>
      <c r="B216" s="181"/>
      <c r="C216" s="131"/>
      <c r="D216" s="132"/>
      <c r="E216" s="57"/>
      <c r="F216" s="162"/>
      <c r="G216" s="5"/>
      <c r="H216" s="5"/>
      <c r="I216" s="5"/>
      <c r="J216" s="5"/>
      <c r="K216" s="5"/>
      <c r="L216" s="5"/>
    </row>
    <row r="217" spans="1:12" s="9" customFormat="1" ht="18.75" customHeight="1">
      <c r="A217" s="98" t="s">
        <v>173</v>
      </c>
      <c r="B217" s="181" t="s">
        <v>146</v>
      </c>
      <c r="C217" s="126"/>
      <c r="D217" s="57"/>
      <c r="E217" s="57"/>
      <c r="F217" s="110"/>
      <c r="G217" s="5"/>
      <c r="H217" s="5"/>
      <c r="I217" s="5"/>
      <c r="J217" s="5"/>
      <c r="K217" s="5"/>
      <c r="L217" s="5"/>
    </row>
    <row r="218" spans="1:12" s="9" customFormat="1" ht="72.75" customHeight="1">
      <c r="A218" s="182"/>
      <c r="B218" s="125" t="s">
        <v>331</v>
      </c>
      <c r="C218" s="126"/>
      <c r="D218" s="57"/>
      <c r="E218" s="57"/>
      <c r="F218" s="110"/>
      <c r="G218" s="5"/>
      <c r="H218" s="5"/>
      <c r="I218" s="5"/>
      <c r="J218" s="5"/>
      <c r="K218" s="5"/>
      <c r="L218" s="5"/>
    </row>
    <row r="219" spans="1:12" s="9" customFormat="1" ht="112.5">
      <c r="A219" s="182"/>
      <c r="B219" s="125" t="s">
        <v>375</v>
      </c>
      <c r="C219" s="126"/>
      <c r="D219" s="57"/>
      <c r="E219" s="57"/>
      <c r="F219" s="110"/>
      <c r="G219" s="5"/>
      <c r="H219" s="5"/>
      <c r="I219" s="5"/>
      <c r="J219" s="5"/>
      <c r="K219" s="5"/>
      <c r="L219" s="5"/>
    </row>
    <row r="220" spans="1:12" s="9" customFormat="1" ht="11.25">
      <c r="A220" s="98"/>
      <c r="B220" s="151"/>
      <c r="C220" s="126"/>
      <c r="D220" s="57"/>
      <c r="E220" s="57"/>
      <c r="F220" s="110"/>
      <c r="G220" s="5"/>
      <c r="H220" s="5"/>
      <c r="I220" s="5"/>
      <c r="J220" s="5"/>
      <c r="K220" s="5"/>
      <c r="L220" s="5"/>
    </row>
    <row r="221" spans="1:12" s="9" customFormat="1" ht="22.5" customHeight="1">
      <c r="A221" s="98" t="s">
        <v>281</v>
      </c>
      <c r="B221" s="181" t="s">
        <v>174</v>
      </c>
      <c r="C221" s="126"/>
      <c r="D221" s="57"/>
      <c r="E221" s="57"/>
      <c r="F221" s="110"/>
      <c r="G221" s="5"/>
      <c r="H221" s="5"/>
      <c r="I221" s="5"/>
      <c r="J221" s="5"/>
      <c r="K221" s="5"/>
      <c r="L221" s="5"/>
    </row>
    <row r="222" spans="1:12" s="9" customFormat="1" ht="112.5">
      <c r="A222" s="98"/>
      <c r="B222" s="125" t="s">
        <v>376</v>
      </c>
      <c r="C222" s="126"/>
      <c r="D222" s="57"/>
      <c r="E222" s="57"/>
      <c r="F222" s="110"/>
      <c r="G222" s="5"/>
      <c r="H222" s="5"/>
      <c r="I222" s="5"/>
      <c r="J222" s="5"/>
      <c r="K222" s="5"/>
      <c r="L222" s="5"/>
    </row>
    <row r="223" spans="1:6" s="5" customFormat="1" ht="15.75" customHeight="1">
      <c r="A223" s="98"/>
      <c r="B223" s="151" t="s">
        <v>100</v>
      </c>
      <c r="C223" s="126"/>
      <c r="D223" s="57"/>
      <c r="E223" s="57"/>
      <c r="F223" s="110"/>
    </row>
    <row r="224" spans="1:12" s="9" customFormat="1" ht="19.5" customHeight="1">
      <c r="A224" s="140"/>
      <c r="B224" s="185" t="s">
        <v>253</v>
      </c>
      <c r="C224" s="142" t="s">
        <v>106</v>
      </c>
      <c r="D224" s="143">
        <v>2</v>
      </c>
      <c r="E224" s="288"/>
      <c r="F224" s="286">
        <f>D224*E224</f>
        <v>0</v>
      </c>
      <c r="G224" s="5"/>
      <c r="H224" s="5"/>
      <c r="I224" s="5"/>
      <c r="J224" s="5"/>
      <c r="K224" s="5"/>
      <c r="L224" s="5"/>
    </row>
    <row r="225" spans="1:12" s="9" customFormat="1" ht="11.25">
      <c r="A225" s="98"/>
      <c r="B225" s="151"/>
      <c r="C225" s="126"/>
      <c r="D225" s="57"/>
      <c r="E225" s="57"/>
      <c r="F225" s="110"/>
      <c r="G225" s="5"/>
      <c r="H225" s="5"/>
      <c r="I225" s="5"/>
      <c r="J225" s="5"/>
      <c r="K225" s="5"/>
      <c r="L225" s="5"/>
    </row>
    <row r="226" spans="1:12" s="9" customFormat="1" ht="17.25" customHeight="1">
      <c r="A226" s="98" t="s">
        <v>282</v>
      </c>
      <c r="B226" s="181" t="s">
        <v>181</v>
      </c>
      <c r="C226" s="126"/>
      <c r="D226" s="57"/>
      <c r="E226" s="57"/>
      <c r="F226" s="110"/>
      <c r="G226" s="5"/>
      <c r="H226" s="5"/>
      <c r="I226" s="5"/>
      <c r="J226" s="5"/>
      <c r="K226" s="5"/>
      <c r="L226" s="5"/>
    </row>
    <row r="227" spans="1:12" s="9" customFormat="1" ht="114.75" customHeight="1">
      <c r="A227" s="98"/>
      <c r="B227" s="125" t="s">
        <v>377</v>
      </c>
      <c r="C227" s="126"/>
      <c r="D227" s="57"/>
      <c r="E227" s="57"/>
      <c r="F227" s="110"/>
      <c r="G227" s="5"/>
      <c r="H227" s="5"/>
      <c r="I227" s="5"/>
      <c r="J227" s="5"/>
      <c r="K227" s="5"/>
      <c r="L227" s="5"/>
    </row>
    <row r="228" spans="1:6" s="5" customFormat="1" ht="18.75" customHeight="1">
      <c r="A228" s="98"/>
      <c r="B228" s="151" t="s">
        <v>100</v>
      </c>
      <c r="C228" s="126"/>
      <c r="D228" s="57"/>
      <c r="E228" s="57"/>
      <c r="F228" s="110"/>
    </row>
    <row r="229" spans="1:12" s="9" customFormat="1" ht="14.25" customHeight="1">
      <c r="A229" s="140" t="s">
        <v>284</v>
      </c>
      <c r="B229" s="185" t="s">
        <v>254</v>
      </c>
      <c r="C229" s="142" t="s">
        <v>106</v>
      </c>
      <c r="D229" s="143">
        <v>2</v>
      </c>
      <c r="E229" s="288"/>
      <c r="F229" s="286">
        <f>D229*E229</f>
        <v>0</v>
      </c>
      <c r="G229" s="5"/>
      <c r="H229" s="5"/>
      <c r="I229" s="5"/>
      <c r="J229" s="5"/>
      <c r="K229" s="5"/>
      <c r="L229" s="5"/>
    </row>
    <row r="230" spans="1:12" s="9" customFormat="1" ht="15" customHeight="1">
      <c r="A230" s="145" t="s">
        <v>285</v>
      </c>
      <c r="B230" s="207" t="s">
        <v>283</v>
      </c>
      <c r="C230" s="146" t="s">
        <v>106</v>
      </c>
      <c r="D230" s="128">
        <v>2</v>
      </c>
      <c r="E230" s="295"/>
      <c r="F230" s="286">
        <f>D230*E230</f>
        <v>0</v>
      </c>
      <c r="G230" s="5"/>
      <c r="H230" s="5"/>
      <c r="I230" s="5"/>
      <c r="J230" s="5"/>
      <c r="K230" s="5"/>
      <c r="L230" s="5"/>
    </row>
    <row r="231" spans="1:12" s="9" customFormat="1" ht="11.25">
      <c r="A231" s="98"/>
      <c r="B231" s="151"/>
      <c r="C231" s="126"/>
      <c r="D231" s="57"/>
      <c r="E231" s="57"/>
      <c r="F231" s="110"/>
      <c r="G231" s="5"/>
      <c r="H231" s="5"/>
      <c r="I231" s="5"/>
      <c r="J231" s="5"/>
      <c r="K231" s="5"/>
      <c r="L231" s="5"/>
    </row>
    <row r="232" spans="1:12" s="9" customFormat="1" ht="11.25">
      <c r="A232" s="98"/>
      <c r="B232" s="151"/>
      <c r="C232" s="126"/>
      <c r="D232" s="57"/>
      <c r="E232" s="57"/>
      <c r="F232" s="110"/>
      <c r="G232" s="5"/>
      <c r="H232" s="5"/>
      <c r="I232" s="5"/>
      <c r="J232" s="5"/>
      <c r="K232" s="5"/>
      <c r="L232" s="5"/>
    </row>
    <row r="233" spans="1:12" s="9" customFormat="1" ht="11.25">
      <c r="A233" s="98" t="s">
        <v>286</v>
      </c>
      <c r="B233" s="168" t="s">
        <v>156</v>
      </c>
      <c r="C233" s="202"/>
      <c r="D233" s="57"/>
      <c r="E233" s="57"/>
      <c r="F233" s="199"/>
      <c r="G233" s="5"/>
      <c r="H233" s="5"/>
      <c r="I233" s="5"/>
      <c r="J233" s="5"/>
      <c r="K233" s="5"/>
      <c r="L233" s="5"/>
    </row>
    <row r="234" spans="1:12" s="9" customFormat="1" ht="90" customHeight="1">
      <c r="A234" s="98"/>
      <c r="B234" s="255" t="s">
        <v>378</v>
      </c>
      <c r="C234" s="202"/>
      <c r="D234" s="57"/>
      <c r="E234" s="57"/>
      <c r="F234" s="199"/>
      <c r="G234" s="5"/>
      <c r="H234" s="5"/>
      <c r="I234" s="5"/>
      <c r="J234" s="5"/>
      <c r="K234" s="5"/>
      <c r="L234" s="5"/>
    </row>
    <row r="235" spans="1:12" s="9" customFormat="1" ht="18.75" customHeight="1">
      <c r="A235" s="98"/>
      <c r="B235" s="134" t="s">
        <v>100</v>
      </c>
      <c r="C235" s="202"/>
      <c r="D235" s="57"/>
      <c r="E235" s="57"/>
      <c r="F235" s="199"/>
      <c r="G235" s="5"/>
      <c r="H235" s="5"/>
      <c r="I235" s="5"/>
      <c r="J235" s="5"/>
      <c r="K235" s="5"/>
      <c r="L235" s="5"/>
    </row>
    <row r="236" spans="1:12" s="9" customFormat="1" ht="17.25" customHeight="1">
      <c r="A236" s="140"/>
      <c r="B236" s="137" t="s">
        <v>287</v>
      </c>
      <c r="C236" s="203" t="s">
        <v>106</v>
      </c>
      <c r="D236" s="143">
        <v>1</v>
      </c>
      <c r="E236" s="288"/>
      <c r="F236" s="296">
        <f>D236*E236</f>
        <v>0</v>
      </c>
      <c r="G236" s="5"/>
      <c r="H236" s="5"/>
      <c r="I236" s="5"/>
      <c r="J236" s="5"/>
      <c r="K236" s="5"/>
      <c r="L236" s="5"/>
    </row>
    <row r="237" spans="1:12" s="9" customFormat="1" ht="11.25">
      <c r="A237" s="98"/>
      <c r="B237" s="134"/>
      <c r="C237" s="202"/>
      <c r="D237" s="57"/>
      <c r="E237" s="57"/>
      <c r="F237" s="199"/>
      <c r="G237" s="5"/>
      <c r="H237" s="5"/>
      <c r="I237" s="5"/>
      <c r="J237" s="5"/>
      <c r="K237" s="5"/>
      <c r="L237" s="5"/>
    </row>
    <row r="238" spans="1:12" s="9" customFormat="1" ht="16.5" customHeight="1">
      <c r="A238" s="98" t="s">
        <v>288</v>
      </c>
      <c r="B238" s="168" t="s">
        <v>227</v>
      </c>
      <c r="C238" s="202"/>
      <c r="D238" s="57"/>
      <c r="E238" s="57"/>
      <c r="F238" s="199"/>
      <c r="G238" s="5"/>
      <c r="H238" s="5"/>
      <c r="I238" s="5"/>
      <c r="J238" s="5"/>
      <c r="K238" s="5"/>
      <c r="L238" s="5"/>
    </row>
    <row r="239" spans="1:12" ht="168.75">
      <c r="A239" s="98"/>
      <c r="B239" s="255" t="s">
        <v>379</v>
      </c>
      <c r="C239" s="202"/>
      <c r="D239" s="57"/>
      <c r="E239" s="57"/>
      <c r="F239" s="199"/>
      <c r="G239" s="5"/>
      <c r="H239" s="2"/>
      <c r="I239" s="2"/>
      <c r="J239" s="2"/>
      <c r="K239" s="2"/>
      <c r="L239" s="2"/>
    </row>
    <row r="240" spans="1:12" ht="24" customHeight="1">
      <c r="A240" s="98"/>
      <c r="B240" s="134" t="s">
        <v>100</v>
      </c>
      <c r="C240" s="202"/>
      <c r="D240" s="57"/>
      <c r="E240" s="57"/>
      <c r="F240" s="199"/>
      <c r="G240" s="5"/>
      <c r="H240" s="2"/>
      <c r="I240" s="2"/>
      <c r="J240" s="2"/>
      <c r="K240" s="2"/>
      <c r="L240" s="2"/>
    </row>
    <row r="241" spans="1:12" ht="15" customHeight="1">
      <c r="A241" s="140" t="s">
        <v>289</v>
      </c>
      <c r="B241" s="137" t="s">
        <v>228</v>
      </c>
      <c r="C241" s="203" t="s">
        <v>106</v>
      </c>
      <c r="D241" s="143">
        <v>5</v>
      </c>
      <c r="E241" s="288"/>
      <c r="F241" s="296">
        <f>D241*E241</f>
        <v>0</v>
      </c>
      <c r="G241" s="5"/>
      <c r="H241" s="2"/>
      <c r="I241" s="2"/>
      <c r="J241" s="2"/>
      <c r="K241" s="2"/>
      <c r="L241" s="2"/>
    </row>
    <row r="242" spans="1:12" ht="17.25" customHeight="1">
      <c r="A242" s="140" t="s">
        <v>290</v>
      </c>
      <c r="B242" s="137" t="s">
        <v>229</v>
      </c>
      <c r="C242" s="203" t="s">
        <v>106</v>
      </c>
      <c r="D242" s="143">
        <v>1</v>
      </c>
      <c r="E242" s="288"/>
      <c r="F242" s="296">
        <f>D242*E242</f>
        <v>0</v>
      </c>
      <c r="G242" s="5"/>
      <c r="H242" s="2"/>
      <c r="I242" s="2"/>
      <c r="J242" s="2"/>
      <c r="K242" s="2"/>
      <c r="L242" s="2"/>
    </row>
    <row r="243" spans="1:12" ht="11.25">
      <c r="A243" s="98"/>
      <c r="B243" s="134"/>
      <c r="C243" s="202"/>
      <c r="D243" s="57"/>
      <c r="E243" s="57"/>
      <c r="F243" s="199"/>
      <c r="G243" s="5"/>
      <c r="H243" s="2"/>
      <c r="I243" s="2"/>
      <c r="J243" s="2"/>
      <c r="K243" s="2"/>
      <c r="L243" s="2"/>
    </row>
    <row r="244" spans="1:12" ht="18" customHeight="1">
      <c r="A244" s="98" t="s">
        <v>291</v>
      </c>
      <c r="B244" s="125" t="s">
        <v>302</v>
      </c>
      <c r="C244" s="126"/>
      <c r="D244" s="57"/>
      <c r="E244" s="57"/>
      <c r="F244" s="110"/>
      <c r="G244" s="5"/>
      <c r="H244" s="2"/>
      <c r="I244" s="2"/>
      <c r="J244" s="2"/>
      <c r="K244" s="2"/>
      <c r="L244" s="2"/>
    </row>
    <row r="245" spans="1:12" ht="15" customHeight="1">
      <c r="A245" s="98"/>
      <c r="B245" s="125" t="s">
        <v>303</v>
      </c>
      <c r="C245" s="126"/>
      <c r="D245" s="57"/>
      <c r="E245" s="57"/>
      <c r="F245" s="110"/>
      <c r="G245" s="5"/>
      <c r="H245" s="2"/>
      <c r="I245" s="2"/>
      <c r="J245" s="2"/>
      <c r="K245" s="2"/>
      <c r="L245" s="2"/>
    </row>
    <row r="246" spans="1:12" ht="371.25">
      <c r="A246" s="98"/>
      <c r="B246" s="125" t="s">
        <v>344</v>
      </c>
      <c r="C246" s="126"/>
      <c r="D246" s="57"/>
      <c r="E246" s="57"/>
      <c r="F246" s="110"/>
      <c r="G246" s="5"/>
      <c r="H246" s="2"/>
      <c r="I246" s="2"/>
      <c r="J246" s="2"/>
      <c r="K246" s="2"/>
      <c r="L246" s="2"/>
    </row>
    <row r="247" spans="1:12" ht="300.75" customHeight="1">
      <c r="A247" s="98"/>
      <c r="B247" s="125" t="s">
        <v>343</v>
      </c>
      <c r="C247" s="126"/>
      <c r="D247" s="57"/>
      <c r="E247" s="57"/>
      <c r="F247" s="110"/>
      <c r="G247" s="5"/>
      <c r="H247" s="2"/>
      <c r="I247" s="2"/>
      <c r="J247" s="2"/>
      <c r="K247" s="2"/>
      <c r="L247" s="2"/>
    </row>
    <row r="248" spans="1:12" ht="18" customHeight="1">
      <c r="A248" s="140" t="s">
        <v>309</v>
      </c>
      <c r="B248" s="167" t="s">
        <v>304</v>
      </c>
      <c r="C248" s="203" t="s">
        <v>108</v>
      </c>
      <c r="D248" s="143">
        <v>16.5</v>
      </c>
      <c r="E248" s="288"/>
      <c r="F248" s="296">
        <f aca="true" t="shared" si="1" ref="F248:F253">D248*E248</f>
        <v>0</v>
      </c>
      <c r="G248" s="5"/>
      <c r="H248" s="2"/>
      <c r="I248" s="2"/>
      <c r="J248" s="2"/>
      <c r="K248" s="2"/>
      <c r="L248" s="2"/>
    </row>
    <row r="249" spans="1:12" ht="22.5">
      <c r="A249" s="140" t="s">
        <v>310</v>
      </c>
      <c r="B249" s="228" t="s">
        <v>305</v>
      </c>
      <c r="C249" s="229" t="s">
        <v>108</v>
      </c>
      <c r="D249" s="128">
        <v>6</v>
      </c>
      <c r="E249" s="288"/>
      <c r="F249" s="296">
        <f t="shared" si="1"/>
        <v>0</v>
      </c>
      <c r="G249" s="5"/>
      <c r="H249" s="2"/>
      <c r="I249" s="2"/>
      <c r="J249" s="2"/>
      <c r="K249" s="2"/>
      <c r="L249" s="2"/>
    </row>
    <row r="250" spans="1:12" ht="21" customHeight="1">
      <c r="A250" s="166" t="s">
        <v>311</v>
      </c>
      <c r="B250" s="248" t="s">
        <v>306</v>
      </c>
      <c r="C250" s="249" t="s">
        <v>108</v>
      </c>
      <c r="D250" s="235">
        <v>2.5</v>
      </c>
      <c r="E250" s="293"/>
      <c r="F250" s="297">
        <f t="shared" si="1"/>
        <v>0</v>
      </c>
      <c r="G250" s="5"/>
      <c r="H250" s="2"/>
      <c r="I250" s="2"/>
      <c r="J250" s="2"/>
      <c r="K250" s="2"/>
      <c r="L250" s="2"/>
    </row>
    <row r="251" spans="1:12" ht="22.5">
      <c r="A251" s="166" t="s">
        <v>312</v>
      </c>
      <c r="B251" s="248" t="s">
        <v>307</v>
      </c>
      <c r="C251" s="249" t="s">
        <v>108</v>
      </c>
      <c r="D251" s="235">
        <v>8.5</v>
      </c>
      <c r="E251" s="293"/>
      <c r="F251" s="297">
        <f t="shared" si="1"/>
        <v>0</v>
      </c>
      <c r="G251" s="5"/>
      <c r="H251" s="2"/>
      <c r="I251" s="2"/>
      <c r="J251" s="2"/>
      <c r="K251" s="2"/>
      <c r="L251" s="2"/>
    </row>
    <row r="252" spans="1:12" ht="22.5">
      <c r="A252" s="166" t="s">
        <v>313</v>
      </c>
      <c r="B252" s="248" t="s">
        <v>315</v>
      </c>
      <c r="C252" s="249" t="s">
        <v>108</v>
      </c>
      <c r="D252" s="235">
        <v>10</v>
      </c>
      <c r="E252" s="293"/>
      <c r="F252" s="297">
        <f>D252*E252</f>
        <v>0</v>
      </c>
      <c r="G252" s="5"/>
      <c r="H252" s="2"/>
      <c r="I252" s="2"/>
      <c r="J252" s="2"/>
      <c r="K252" s="2"/>
      <c r="L252" s="2"/>
    </row>
    <row r="253" spans="1:12" ht="18.75" customHeight="1">
      <c r="A253" s="166" t="s">
        <v>314</v>
      </c>
      <c r="B253" s="248" t="s">
        <v>308</v>
      </c>
      <c r="C253" s="249" t="s">
        <v>108</v>
      </c>
      <c r="D253" s="235">
        <v>4.2</v>
      </c>
      <c r="E253" s="293"/>
      <c r="F253" s="297">
        <f t="shared" si="1"/>
        <v>0</v>
      </c>
      <c r="G253" s="5"/>
      <c r="H253" s="2"/>
      <c r="I253" s="2"/>
      <c r="J253" s="2"/>
      <c r="K253" s="2"/>
      <c r="L253" s="2"/>
    </row>
    <row r="254" spans="1:12" ht="18.75" customHeight="1">
      <c r="A254" s="166" t="s">
        <v>316</v>
      </c>
      <c r="B254" s="248" t="s">
        <v>317</v>
      </c>
      <c r="C254" s="249" t="s">
        <v>318</v>
      </c>
      <c r="D254" s="235">
        <v>1</v>
      </c>
      <c r="E254" s="293"/>
      <c r="F254" s="297">
        <f>D254*E254</f>
        <v>0</v>
      </c>
      <c r="G254" s="5"/>
      <c r="H254" s="2"/>
      <c r="I254" s="2"/>
      <c r="J254" s="2"/>
      <c r="K254" s="2"/>
      <c r="L254" s="2"/>
    </row>
    <row r="255" spans="1:12" ht="12" thickBot="1">
      <c r="A255" s="98"/>
      <c r="B255" s="134"/>
      <c r="C255" s="202"/>
      <c r="D255" s="57"/>
      <c r="E255" s="57"/>
      <c r="F255" s="199"/>
      <c r="G255" s="5"/>
      <c r="H255" s="2"/>
      <c r="I255" s="2"/>
      <c r="J255" s="2"/>
      <c r="K255" s="2"/>
      <c r="L255" s="2"/>
    </row>
    <row r="256" spans="1:14" ht="20.25" customHeight="1" thickBot="1">
      <c r="A256" s="163"/>
      <c r="B256" s="265" t="s">
        <v>325</v>
      </c>
      <c r="C256" s="265"/>
      <c r="D256" s="265"/>
      <c r="E256" s="265"/>
      <c r="F256" s="287">
        <f>SUM(F217:F255)</f>
        <v>0</v>
      </c>
      <c r="G256" s="123"/>
      <c r="H256" s="123"/>
      <c r="I256" s="123"/>
      <c r="J256" s="124"/>
      <c r="K256" s="124"/>
      <c r="L256" s="124"/>
      <c r="M256" s="124"/>
      <c r="N256" s="124"/>
    </row>
    <row r="257" spans="1:14" ht="11.25">
      <c r="A257" s="98"/>
      <c r="B257" s="186"/>
      <c r="C257" s="126"/>
      <c r="D257" s="57"/>
      <c r="E257" s="57"/>
      <c r="F257" s="110"/>
      <c r="G257" s="123"/>
      <c r="H257" s="123"/>
      <c r="I257" s="123"/>
      <c r="J257" s="124"/>
      <c r="K257" s="124"/>
      <c r="L257" s="124"/>
      <c r="M257" s="124"/>
      <c r="N257" s="124"/>
    </row>
    <row r="258" spans="1:14" ht="11.25">
      <c r="A258" s="98"/>
      <c r="B258" s="186"/>
      <c r="C258" s="126"/>
      <c r="D258" s="57"/>
      <c r="E258" s="57"/>
      <c r="F258" s="110"/>
      <c r="G258" s="123"/>
      <c r="H258" s="123"/>
      <c r="I258" s="123"/>
      <c r="J258" s="124"/>
      <c r="K258" s="124"/>
      <c r="L258" s="124"/>
      <c r="M258" s="124"/>
      <c r="N258" s="124"/>
    </row>
    <row r="259" spans="1:6" ht="12">
      <c r="A259" s="189"/>
      <c r="B259" s="215"/>
      <c r="C259" s="126"/>
      <c r="D259" s="132"/>
      <c r="E259" s="132"/>
      <c r="F259" s="190"/>
    </row>
    <row r="260" spans="1:6" ht="12">
      <c r="A260" s="189"/>
      <c r="B260" s="215"/>
      <c r="C260" s="126"/>
      <c r="D260" s="132"/>
      <c r="E260" s="132"/>
      <c r="F260" s="190"/>
    </row>
    <row r="261" spans="1:6" ht="31.5" customHeight="1" thickBot="1">
      <c r="A261" s="266" t="s">
        <v>380</v>
      </c>
      <c r="B261" s="266"/>
      <c r="C261" s="266"/>
      <c r="D261" s="266"/>
      <c r="E261" s="266"/>
      <c r="F261" s="266"/>
    </row>
    <row r="262" spans="1:6" ht="11.25">
      <c r="A262" s="189"/>
      <c r="B262" s="215"/>
      <c r="C262" s="126"/>
      <c r="D262" s="190"/>
      <c r="E262" s="190"/>
      <c r="F262" s="190"/>
    </row>
    <row r="263" spans="1:6" ht="12" thickBot="1">
      <c r="A263" s="191"/>
      <c r="B263" s="192"/>
      <c r="C263" s="29"/>
      <c r="D263" s="31"/>
      <c r="E263" s="30"/>
      <c r="F263" s="111"/>
    </row>
    <row r="264" spans="1:6" ht="19.5" customHeight="1" thickBot="1">
      <c r="A264" s="256" t="s">
        <v>123</v>
      </c>
      <c r="B264" s="261" t="s">
        <v>381</v>
      </c>
      <c r="C264" s="261"/>
      <c r="D264" s="261"/>
      <c r="E264" s="262"/>
      <c r="F264" s="298">
        <f>F70</f>
        <v>0</v>
      </c>
    </row>
    <row r="265" spans="1:6" ht="12" thickBot="1">
      <c r="A265" s="135"/>
      <c r="B265" s="192"/>
      <c r="C265" s="29"/>
      <c r="D265" s="31"/>
      <c r="E265" s="30"/>
      <c r="F265" s="111"/>
    </row>
    <row r="266" spans="1:6" ht="20.25" customHeight="1" thickBot="1">
      <c r="A266" s="256" t="s">
        <v>124</v>
      </c>
      <c r="B266" s="261" t="s">
        <v>382</v>
      </c>
      <c r="C266" s="261"/>
      <c r="D266" s="261"/>
      <c r="E266" s="262"/>
      <c r="F266" s="298">
        <f>F93</f>
        <v>0</v>
      </c>
    </row>
    <row r="267" spans="1:6" ht="12" thickBot="1">
      <c r="A267" s="135"/>
      <c r="B267" s="192"/>
      <c r="C267" s="29"/>
      <c r="D267" s="31"/>
      <c r="E267" s="30"/>
      <c r="F267" s="111"/>
    </row>
    <row r="268" spans="1:6" ht="18" customHeight="1" thickBot="1">
      <c r="A268" s="256" t="s">
        <v>125</v>
      </c>
      <c r="B268" s="261" t="s">
        <v>383</v>
      </c>
      <c r="C268" s="261"/>
      <c r="D268" s="261"/>
      <c r="E268" s="262"/>
      <c r="F268" s="298">
        <f>F167</f>
        <v>0</v>
      </c>
    </row>
    <row r="269" spans="1:6" ht="12" thickBot="1">
      <c r="A269" s="135"/>
      <c r="B269" s="192"/>
      <c r="C269" s="29"/>
      <c r="D269" s="31"/>
      <c r="E269" s="30"/>
      <c r="F269" s="111"/>
    </row>
    <row r="270" spans="1:6" ht="18.75" customHeight="1" thickBot="1">
      <c r="A270" s="256" t="s">
        <v>126</v>
      </c>
      <c r="B270" s="261" t="s">
        <v>384</v>
      </c>
      <c r="C270" s="261"/>
      <c r="D270" s="261"/>
      <c r="E270" s="262"/>
      <c r="F270" s="298">
        <f>F197</f>
        <v>0</v>
      </c>
    </row>
    <row r="271" spans="1:6" ht="12" thickBot="1">
      <c r="A271" s="133"/>
      <c r="B271" s="152"/>
      <c r="C271" s="28"/>
      <c r="D271" s="27"/>
      <c r="E271" s="32"/>
      <c r="F271" s="51"/>
    </row>
    <row r="272" spans="1:6" ht="15.75" customHeight="1" thickBot="1">
      <c r="A272" s="256" t="s">
        <v>135</v>
      </c>
      <c r="B272" s="261" t="s">
        <v>385</v>
      </c>
      <c r="C272" s="261"/>
      <c r="D272" s="261"/>
      <c r="E272" s="262"/>
      <c r="F272" s="298">
        <f>F212</f>
        <v>0</v>
      </c>
    </row>
    <row r="273" spans="1:6" ht="12" thickBot="1">
      <c r="A273" s="133"/>
      <c r="B273" s="152"/>
      <c r="C273" s="28"/>
      <c r="D273" s="27"/>
      <c r="E273" s="32"/>
      <c r="F273" s="51"/>
    </row>
    <row r="274" spans="1:6" ht="19.5" customHeight="1" thickBot="1">
      <c r="A274" s="256" t="s">
        <v>132</v>
      </c>
      <c r="B274" s="261" t="s">
        <v>386</v>
      </c>
      <c r="C274" s="261"/>
      <c r="D274" s="261"/>
      <c r="E274" s="262"/>
      <c r="F274" s="298">
        <f>F256</f>
        <v>0</v>
      </c>
    </row>
    <row r="275" spans="1:6" ht="11.25">
      <c r="A275" s="13"/>
      <c r="B275" s="152"/>
      <c r="C275" s="28"/>
      <c r="D275" s="27"/>
      <c r="E275" s="32"/>
      <c r="F275" s="51"/>
    </row>
    <row r="276" spans="1:6" ht="12" thickBot="1">
      <c r="A276" s="13"/>
      <c r="B276" s="152"/>
      <c r="C276" s="28"/>
      <c r="D276" s="27"/>
      <c r="E276" s="32"/>
      <c r="F276" s="51"/>
    </row>
    <row r="277" spans="1:6" ht="23.25" customHeight="1" thickBot="1">
      <c r="A277" s="258" t="s">
        <v>387</v>
      </c>
      <c r="B277" s="258"/>
      <c r="C277" s="258"/>
      <c r="D277" s="258"/>
      <c r="E277" s="258"/>
      <c r="F277" s="298">
        <f>F264+F266+F268+F270+F272+F274</f>
        <v>0</v>
      </c>
    </row>
    <row r="278" spans="1:6" ht="12" thickBot="1">
      <c r="A278" s="191"/>
      <c r="B278" s="193"/>
      <c r="C278" s="29"/>
      <c r="D278" s="31"/>
      <c r="E278" s="30"/>
      <c r="F278" s="111"/>
    </row>
    <row r="279" spans="1:6" ht="24.75" customHeight="1" thickBot="1">
      <c r="A279" s="194"/>
      <c r="B279" s="258" t="s">
        <v>142</v>
      </c>
      <c r="C279" s="258"/>
      <c r="D279" s="258"/>
      <c r="E279" s="258"/>
      <c r="F279" s="298">
        <f>F277*0.25</f>
        <v>0</v>
      </c>
    </row>
    <row r="280" spans="1:6" ht="12" thickBot="1">
      <c r="A280" s="191"/>
      <c r="B280" s="193"/>
      <c r="C280" s="29"/>
      <c r="D280" s="31"/>
      <c r="E280" s="30"/>
      <c r="F280" s="111"/>
    </row>
    <row r="281" spans="1:6" ht="29.25" customHeight="1" thickBot="1">
      <c r="A281" s="258" t="s">
        <v>388</v>
      </c>
      <c r="B281" s="258"/>
      <c r="C281" s="258"/>
      <c r="D281" s="258"/>
      <c r="E281" s="258"/>
      <c r="F281" s="298">
        <f>SUM(F277:F280)</f>
        <v>0</v>
      </c>
    </row>
    <row r="282" spans="1:6" ht="11.25">
      <c r="A282" s="13"/>
      <c r="B282" s="112"/>
      <c r="C282" s="28"/>
      <c r="D282" s="27"/>
      <c r="E282" s="13"/>
      <c r="F282" s="51"/>
    </row>
    <row r="283" spans="2:6" ht="11.25">
      <c r="B283" s="112"/>
      <c r="C283" s="28"/>
      <c r="D283" s="27"/>
      <c r="E283" s="32"/>
      <c r="F283" s="51"/>
    </row>
    <row r="284" spans="1:6" ht="11.25">
      <c r="A284" s="12"/>
      <c r="B284" s="21"/>
      <c r="C284" s="19"/>
      <c r="D284" s="20"/>
      <c r="E284" s="11"/>
      <c r="F284" s="110"/>
    </row>
    <row r="285" spans="1:6" ht="30" customHeight="1">
      <c r="A285" s="259" t="s">
        <v>389</v>
      </c>
      <c r="B285" s="259"/>
      <c r="C285" s="259"/>
      <c r="D285" s="259"/>
      <c r="E285" s="259"/>
      <c r="F285" s="259"/>
    </row>
    <row r="286" spans="1:6" ht="15.75" customHeight="1">
      <c r="A286" s="260" t="s">
        <v>390</v>
      </c>
      <c r="B286" s="260"/>
      <c r="C286" s="260"/>
      <c r="D286" s="260"/>
      <c r="E286" s="260"/>
      <c r="F286" s="260"/>
    </row>
    <row r="287" spans="1:6" ht="30" customHeight="1">
      <c r="A287" s="257"/>
      <c r="B287" s="257"/>
      <c r="C287" s="257"/>
      <c r="D287" s="257"/>
      <c r="E287" s="257"/>
      <c r="F287" s="257"/>
    </row>
    <row r="288" spans="1:6" ht="11.25">
      <c r="A288" s="12"/>
      <c r="B288" s="33"/>
      <c r="C288" s="29"/>
      <c r="D288" s="31"/>
      <c r="E288" s="30"/>
      <c r="F288" s="111"/>
    </row>
    <row r="289" spans="1:6" ht="11.25">
      <c r="A289" s="12"/>
      <c r="B289" s="33"/>
      <c r="C289" s="29"/>
      <c r="D289" s="31"/>
      <c r="E289" s="34"/>
      <c r="F289" s="31"/>
    </row>
    <row r="290" spans="1:6" ht="11.25">
      <c r="A290" s="12"/>
      <c r="B290" s="33" t="s">
        <v>264</v>
      </c>
      <c r="C290" s="29"/>
      <c r="D290" s="31"/>
      <c r="E290" s="34" t="s">
        <v>153</v>
      </c>
      <c r="F290" s="31"/>
    </row>
    <row r="291" spans="1:6" ht="11.25">
      <c r="A291" s="12"/>
      <c r="B291" s="33"/>
      <c r="C291" s="29"/>
      <c r="D291" s="31"/>
      <c r="E291" s="34" t="s">
        <v>183</v>
      </c>
      <c r="F291" s="31"/>
    </row>
    <row r="292" spans="1:6" ht="11.25">
      <c r="A292" s="12"/>
      <c r="B292" s="33"/>
      <c r="C292" s="58"/>
      <c r="D292" s="30"/>
      <c r="E292" s="30"/>
      <c r="F292" s="31"/>
    </row>
    <row r="293" spans="1:6" ht="11.25">
      <c r="A293" s="12"/>
      <c r="B293" s="33"/>
      <c r="C293" s="29"/>
      <c r="D293" s="31"/>
      <c r="E293" s="30"/>
      <c r="F293" s="31"/>
    </row>
    <row r="294" spans="1:6" ht="11.25">
      <c r="A294" s="12"/>
      <c r="B294" s="33"/>
      <c r="C294" s="29"/>
      <c r="D294" s="31"/>
      <c r="E294" s="30"/>
      <c r="F294" s="31"/>
    </row>
    <row r="295" spans="1:6" ht="11.25">
      <c r="A295" s="12"/>
      <c r="B295" s="33"/>
      <c r="C295" s="29"/>
      <c r="D295" s="31"/>
      <c r="E295" s="30"/>
      <c r="F295" s="31"/>
    </row>
    <row r="296" spans="1:6" ht="11.25">
      <c r="A296" s="12"/>
      <c r="B296" s="33"/>
      <c r="C296" s="29"/>
      <c r="D296" s="31"/>
      <c r="E296" s="30"/>
      <c r="F296" s="31"/>
    </row>
    <row r="297" spans="1:6" ht="11.25">
      <c r="A297" s="12"/>
      <c r="B297" s="33"/>
      <c r="C297" s="29"/>
      <c r="D297" s="53"/>
      <c r="E297" s="30" t="s">
        <v>128</v>
      </c>
      <c r="F297" s="31"/>
    </row>
    <row r="298" spans="1:6" ht="11.25">
      <c r="A298" s="12"/>
      <c r="B298" s="21"/>
      <c r="C298" s="19"/>
      <c r="D298" s="20"/>
      <c r="E298" s="11"/>
      <c r="F298" s="15"/>
    </row>
    <row r="299" spans="1:6" ht="11.25">
      <c r="A299" s="12"/>
      <c r="B299" s="21"/>
      <c r="C299" s="19"/>
      <c r="D299" s="53"/>
      <c r="E299" s="29" t="s">
        <v>129</v>
      </c>
      <c r="F299" s="31"/>
    </row>
    <row r="300" spans="1:6" ht="11.25">
      <c r="A300" s="12"/>
      <c r="B300" s="21"/>
      <c r="C300" s="19"/>
      <c r="D300" s="20"/>
      <c r="E300" s="11"/>
      <c r="F300" s="15"/>
    </row>
    <row r="301" spans="1:6" ht="11.25">
      <c r="A301" s="12"/>
      <c r="B301" s="21"/>
      <c r="C301" s="19"/>
      <c r="D301" s="20"/>
      <c r="E301" s="11"/>
      <c r="F301" s="15"/>
    </row>
    <row r="302" spans="1:6" ht="11.25">
      <c r="A302" s="12"/>
      <c r="B302" s="21"/>
      <c r="C302" s="19"/>
      <c r="D302" s="20"/>
      <c r="E302" s="11"/>
      <c r="F302" s="15"/>
    </row>
    <row r="303" spans="1:6" ht="11.25">
      <c r="A303" s="12"/>
      <c r="B303" s="21"/>
      <c r="C303" s="19"/>
      <c r="D303" s="20"/>
      <c r="E303" s="11"/>
      <c r="F303" s="15"/>
    </row>
    <row r="304" spans="1:6" ht="11.25">
      <c r="A304" s="12"/>
      <c r="B304" s="21"/>
      <c r="C304" s="19"/>
      <c r="D304" s="20"/>
      <c r="E304" s="11"/>
      <c r="F304" s="15"/>
    </row>
    <row r="305" spans="1:6" ht="11.25">
      <c r="A305" s="12"/>
      <c r="B305" s="21"/>
      <c r="C305" s="19"/>
      <c r="D305" s="20"/>
      <c r="E305" s="11"/>
      <c r="F305" s="15"/>
    </row>
    <row r="306" spans="1:6" ht="11.25">
      <c r="A306" s="12"/>
      <c r="B306" s="21"/>
      <c r="C306" s="19"/>
      <c r="D306" s="20"/>
      <c r="E306" s="11"/>
      <c r="F306" s="15"/>
    </row>
    <row r="307" spans="1:6" ht="11.25">
      <c r="A307" s="12"/>
      <c r="B307" s="21"/>
      <c r="C307" s="19"/>
      <c r="D307" s="20"/>
      <c r="E307" s="11"/>
      <c r="F307" s="15"/>
    </row>
    <row r="308" spans="1:6" ht="11.25">
      <c r="A308" s="12"/>
      <c r="B308" s="21"/>
      <c r="C308" s="19"/>
      <c r="D308" s="20"/>
      <c r="E308" s="11"/>
      <c r="F308" s="15"/>
    </row>
    <row r="309" spans="1:6" ht="11.25">
      <c r="A309" s="12"/>
      <c r="B309" s="21"/>
      <c r="C309" s="19"/>
      <c r="D309" s="20"/>
      <c r="E309" s="11"/>
      <c r="F309" s="15"/>
    </row>
    <row r="310" spans="1:6" ht="11.25">
      <c r="A310" s="12"/>
      <c r="B310" s="21"/>
      <c r="C310" s="19"/>
      <c r="D310" s="20"/>
      <c r="E310" s="11"/>
      <c r="F310" s="15"/>
    </row>
    <row r="311" spans="1:6" ht="11.25">
      <c r="A311" s="12"/>
      <c r="B311" s="21"/>
      <c r="C311" s="19"/>
      <c r="D311" s="20"/>
      <c r="E311" s="11"/>
      <c r="F311" s="15"/>
    </row>
    <row r="312" spans="1:6" ht="11.25">
      <c r="A312" s="12"/>
      <c r="B312" s="21"/>
      <c r="C312" s="19"/>
      <c r="D312" s="20"/>
      <c r="E312" s="11"/>
      <c r="F312" s="15"/>
    </row>
    <row r="313" spans="1:6" ht="11.25">
      <c r="A313" s="12"/>
      <c r="B313" s="21"/>
      <c r="C313" s="19"/>
      <c r="D313" s="20"/>
      <c r="E313" s="11"/>
      <c r="F313" s="15"/>
    </row>
    <row r="314" spans="1:6" ht="11.25">
      <c r="A314" s="12"/>
      <c r="B314" s="21"/>
      <c r="C314" s="19"/>
      <c r="D314" s="20"/>
      <c r="E314" s="11"/>
      <c r="F314" s="15"/>
    </row>
    <row r="315" spans="1:6" ht="11.25">
      <c r="A315" s="12"/>
      <c r="B315" s="21"/>
      <c r="C315" s="19"/>
      <c r="D315" s="20"/>
      <c r="E315" s="11"/>
      <c r="F315" s="15"/>
    </row>
    <row r="316" spans="1:6" ht="11.25">
      <c r="A316" s="12"/>
      <c r="B316" s="21"/>
      <c r="C316" s="19"/>
      <c r="D316" s="20"/>
      <c r="E316" s="11"/>
      <c r="F316" s="15"/>
    </row>
    <row r="317" spans="1:6" ht="11.25">
      <c r="A317" s="12"/>
      <c r="B317" s="21"/>
      <c r="C317" s="19"/>
      <c r="D317" s="20"/>
      <c r="E317" s="11"/>
      <c r="F317" s="15"/>
    </row>
    <row r="318" spans="1:6" ht="11.25">
      <c r="A318" s="12"/>
      <c r="B318" s="21"/>
      <c r="C318" s="19"/>
      <c r="D318" s="20"/>
      <c r="E318" s="11"/>
      <c r="F318" s="15"/>
    </row>
    <row r="319" spans="1:6" ht="11.25">
      <c r="A319" s="12"/>
      <c r="B319" s="21"/>
      <c r="C319" s="19"/>
      <c r="D319" s="20"/>
      <c r="E319" s="11"/>
      <c r="F319" s="15"/>
    </row>
    <row r="320" spans="1:6" ht="11.25">
      <c r="A320" s="12"/>
      <c r="B320" s="21"/>
      <c r="C320" s="19"/>
      <c r="D320" s="20"/>
      <c r="E320" s="11"/>
      <c r="F320" s="15"/>
    </row>
    <row r="321" spans="1:6" ht="11.25">
      <c r="A321" s="12"/>
      <c r="B321" s="21"/>
      <c r="C321" s="19"/>
      <c r="D321" s="20"/>
      <c r="E321" s="11"/>
      <c r="F321" s="15"/>
    </row>
    <row r="322" spans="1:6" ht="11.25">
      <c r="A322" s="12"/>
      <c r="B322" s="21"/>
      <c r="C322" s="19"/>
      <c r="D322" s="20"/>
      <c r="E322" s="11"/>
      <c r="F322" s="15"/>
    </row>
    <row r="323" spans="1:6" ht="11.25">
      <c r="A323" s="12"/>
      <c r="B323" s="21"/>
      <c r="C323" s="19"/>
      <c r="D323" s="20"/>
      <c r="E323" s="11"/>
      <c r="F323" s="15"/>
    </row>
    <row r="324" spans="1:6" ht="11.25">
      <c r="A324" s="12"/>
      <c r="B324" s="21"/>
      <c r="C324" s="19"/>
      <c r="D324" s="20"/>
      <c r="E324" s="11"/>
      <c r="F324" s="15"/>
    </row>
    <row r="325" spans="1:6" ht="11.25">
      <c r="A325" s="12"/>
      <c r="B325" s="21"/>
      <c r="C325" s="19"/>
      <c r="D325" s="20"/>
      <c r="E325" s="11"/>
      <c r="F325" s="15"/>
    </row>
    <row r="326" spans="1:6" ht="11.25">
      <c r="A326" s="12"/>
      <c r="B326" s="21"/>
      <c r="C326" s="19"/>
      <c r="D326" s="20"/>
      <c r="E326" s="11"/>
      <c r="F326" s="15"/>
    </row>
    <row r="327" spans="1:6" ht="11.25">
      <c r="A327" s="12"/>
      <c r="B327" s="21"/>
      <c r="C327" s="19"/>
      <c r="D327" s="20"/>
      <c r="E327" s="11"/>
      <c r="F327" s="15"/>
    </row>
    <row r="328" spans="1:6" ht="11.25">
      <c r="A328" s="12"/>
      <c r="B328" s="21"/>
      <c r="C328" s="19"/>
      <c r="D328" s="20"/>
      <c r="E328" s="11"/>
      <c r="F328" s="15"/>
    </row>
    <row r="329" spans="1:6" ht="11.25">
      <c r="A329" s="12"/>
      <c r="B329" s="21"/>
      <c r="C329" s="19"/>
      <c r="D329" s="20"/>
      <c r="E329" s="11"/>
      <c r="F329" s="15"/>
    </row>
    <row r="330" spans="1:6" ht="11.25">
      <c r="A330" s="12"/>
      <c r="B330" s="21"/>
      <c r="C330" s="19"/>
      <c r="D330" s="20"/>
      <c r="E330" s="11"/>
      <c r="F330" s="15"/>
    </row>
    <row r="331" spans="1:6" ht="11.25">
      <c r="A331" s="12"/>
      <c r="B331" s="21"/>
      <c r="C331" s="19"/>
      <c r="D331" s="20"/>
      <c r="E331" s="11"/>
      <c r="F331" s="15"/>
    </row>
    <row r="332" spans="1:6" ht="11.25">
      <c r="A332" s="12"/>
      <c r="B332" s="21"/>
      <c r="C332" s="19"/>
      <c r="D332" s="20"/>
      <c r="E332" s="11"/>
      <c r="F332" s="15"/>
    </row>
    <row r="333" spans="1:6" ht="11.25">
      <c r="A333" s="12"/>
      <c r="B333" s="21"/>
      <c r="C333" s="19"/>
      <c r="D333" s="20"/>
      <c r="E333" s="11"/>
      <c r="F333" s="15"/>
    </row>
    <row r="334" spans="1:6" ht="11.25">
      <c r="A334" s="12"/>
      <c r="B334" s="21"/>
      <c r="C334" s="19"/>
      <c r="D334" s="20"/>
      <c r="E334" s="11"/>
      <c r="F334" s="15"/>
    </row>
    <row r="335" spans="1:6" ht="11.25">
      <c r="A335" s="12"/>
      <c r="B335" s="21"/>
      <c r="C335" s="19"/>
      <c r="D335" s="20"/>
      <c r="E335" s="11"/>
      <c r="F335" s="15"/>
    </row>
    <row r="336" spans="1:6" ht="11.25">
      <c r="A336" s="12"/>
      <c r="B336" s="21"/>
      <c r="C336" s="19"/>
      <c r="D336" s="20"/>
      <c r="E336" s="11"/>
      <c r="F336" s="15"/>
    </row>
    <row r="337" spans="1:6" ht="11.25">
      <c r="A337" s="12"/>
      <c r="B337" s="21"/>
      <c r="C337" s="19"/>
      <c r="D337" s="20"/>
      <c r="E337" s="11"/>
      <c r="F337" s="15"/>
    </row>
    <row r="338" spans="1:6" ht="11.25">
      <c r="A338" s="12"/>
      <c r="B338" s="21"/>
      <c r="C338" s="19"/>
      <c r="D338" s="20"/>
      <c r="E338" s="11"/>
      <c r="F338" s="15"/>
    </row>
    <row r="339" spans="1:6" ht="11.25">
      <c r="A339" s="12"/>
      <c r="B339" s="21"/>
      <c r="C339" s="19"/>
      <c r="D339" s="20"/>
      <c r="E339" s="11"/>
      <c r="F339" s="15"/>
    </row>
    <row r="340" spans="1:6" ht="11.25">
      <c r="A340" s="12"/>
      <c r="B340" s="21"/>
      <c r="C340" s="19"/>
      <c r="D340" s="20"/>
      <c r="E340" s="11"/>
      <c r="F340" s="15"/>
    </row>
    <row r="341" spans="1:6" ht="11.25">
      <c r="A341" s="12"/>
      <c r="B341" s="21"/>
      <c r="C341" s="19"/>
      <c r="D341" s="20"/>
      <c r="E341" s="11"/>
      <c r="F341" s="15"/>
    </row>
    <row r="342" spans="1:6" ht="11.25">
      <c r="A342" s="12"/>
      <c r="B342" s="21"/>
      <c r="C342" s="19"/>
      <c r="D342" s="20"/>
      <c r="E342" s="11"/>
      <c r="F342" s="15"/>
    </row>
    <row r="343" spans="1:6" ht="11.25">
      <c r="A343" s="12"/>
      <c r="B343" s="21"/>
      <c r="C343" s="19"/>
      <c r="D343" s="20"/>
      <c r="E343" s="11"/>
      <c r="F343" s="15"/>
    </row>
    <row r="344" spans="1:6" ht="11.25">
      <c r="A344" s="12"/>
      <c r="B344" s="21"/>
      <c r="C344" s="19"/>
      <c r="D344" s="20"/>
      <c r="E344" s="11"/>
      <c r="F344" s="15"/>
    </row>
    <row r="345" spans="1:6" ht="11.25">
      <c r="A345" s="12"/>
      <c r="B345" s="21"/>
      <c r="C345" s="19"/>
      <c r="D345" s="20"/>
      <c r="E345" s="11"/>
      <c r="F345" s="15"/>
    </row>
    <row r="346" spans="1:6" ht="11.25">
      <c r="A346" s="12"/>
      <c r="B346" s="21"/>
      <c r="C346" s="19"/>
      <c r="D346" s="20"/>
      <c r="E346" s="11"/>
      <c r="F346" s="15"/>
    </row>
    <row r="347" spans="1:6" ht="11.25">
      <c r="A347" s="12"/>
      <c r="B347" s="21"/>
      <c r="C347" s="19"/>
      <c r="D347" s="20"/>
      <c r="E347" s="11"/>
      <c r="F347" s="15"/>
    </row>
    <row r="348" spans="1:6" ht="11.25">
      <c r="A348" s="12"/>
      <c r="B348" s="21"/>
      <c r="C348" s="19"/>
      <c r="D348" s="20"/>
      <c r="E348" s="11"/>
      <c r="F348" s="15"/>
    </row>
    <row r="349" spans="1:6" ht="11.25">
      <c r="A349" s="12"/>
      <c r="B349" s="21"/>
      <c r="C349" s="19"/>
      <c r="D349" s="20"/>
      <c r="E349" s="11"/>
      <c r="F349" s="15"/>
    </row>
    <row r="350" spans="1:6" ht="11.25">
      <c r="A350" s="12"/>
      <c r="B350" s="21"/>
      <c r="C350" s="19"/>
      <c r="D350" s="20"/>
      <c r="E350" s="11"/>
      <c r="F350" s="15"/>
    </row>
    <row r="351" spans="1:6" ht="11.25">
      <c r="A351" s="12"/>
      <c r="B351" s="21"/>
      <c r="C351" s="19"/>
      <c r="D351" s="20"/>
      <c r="E351" s="11"/>
      <c r="F351" s="15"/>
    </row>
    <row r="352" spans="1:6" ht="11.25">
      <c r="A352" s="12"/>
      <c r="B352" s="21"/>
      <c r="C352" s="19"/>
      <c r="D352" s="20"/>
      <c r="E352" s="11"/>
      <c r="F352" s="15"/>
    </row>
    <row r="353" spans="1:6" ht="11.25">
      <c r="A353" s="12"/>
      <c r="B353" s="21"/>
      <c r="C353" s="19"/>
      <c r="D353" s="20"/>
      <c r="E353" s="11"/>
      <c r="F353" s="15"/>
    </row>
    <row r="354" spans="1:6" ht="11.25">
      <c r="A354" s="12"/>
      <c r="B354" s="21"/>
      <c r="C354" s="19"/>
      <c r="D354" s="20"/>
      <c r="E354" s="11"/>
      <c r="F354" s="15"/>
    </row>
    <row r="355" spans="1:6" ht="11.25">
      <c r="A355" s="12"/>
      <c r="B355" s="21"/>
      <c r="C355" s="19"/>
      <c r="D355" s="20"/>
      <c r="E355" s="11"/>
      <c r="F355" s="15"/>
    </row>
    <row r="356" spans="1:6" ht="11.25">
      <c r="A356" s="12"/>
      <c r="B356" s="21"/>
      <c r="C356" s="19"/>
      <c r="D356" s="20"/>
      <c r="E356" s="11"/>
      <c r="F356" s="15"/>
    </row>
    <row r="357" spans="1:6" ht="11.25">
      <c r="A357" s="12"/>
      <c r="B357" s="21"/>
      <c r="C357" s="19"/>
      <c r="D357" s="20"/>
      <c r="E357" s="11"/>
      <c r="F357" s="15"/>
    </row>
    <row r="358" spans="1:6" ht="11.25">
      <c r="A358" s="12"/>
      <c r="B358" s="21"/>
      <c r="C358" s="19"/>
      <c r="D358" s="20"/>
      <c r="E358" s="11"/>
      <c r="F358" s="15"/>
    </row>
    <row r="359" spans="1:6" ht="11.25">
      <c r="A359" s="12"/>
      <c r="B359" s="21"/>
      <c r="C359" s="19"/>
      <c r="D359" s="20"/>
      <c r="E359" s="11"/>
      <c r="F359" s="15"/>
    </row>
    <row r="360" spans="1:6" ht="11.25">
      <c r="A360" s="12"/>
      <c r="B360" s="21"/>
      <c r="C360" s="19"/>
      <c r="D360" s="20"/>
      <c r="E360" s="11"/>
      <c r="F360" s="15"/>
    </row>
    <row r="361" spans="1:6" ht="11.25">
      <c r="A361" s="12"/>
      <c r="B361" s="21"/>
      <c r="C361" s="19"/>
      <c r="D361" s="20"/>
      <c r="E361" s="11"/>
      <c r="F361" s="15"/>
    </row>
    <row r="362" spans="1:6" ht="11.25">
      <c r="A362" s="12"/>
      <c r="B362" s="21"/>
      <c r="C362" s="19"/>
      <c r="D362" s="20"/>
      <c r="E362" s="11"/>
      <c r="F362" s="15"/>
    </row>
    <row r="363" spans="1:6" ht="11.25">
      <c r="A363" s="12"/>
      <c r="B363" s="21"/>
      <c r="C363" s="19"/>
      <c r="D363" s="20"/>
      <c r="E363" s="11"/>
      <c r="F363" s="15"/>
    </row>
    <row r="364" spans="1:6" ht="11.25">
      <c r="A364" s="12"/>
      <c r="B364" s="21"/>
      <c r="C364" s="19"/>
      <c r="D364" s="20"/>
      <c r="E364" s="11"/>
      <c r="F364" s="15"/>
    </row>
    <row r="365" spans="1:6" ht="11.25">
      <c r="A365" s="12"/>
      <c r="B365" s="21"/>
      <c r="C365" s="19"/>
      <c r="D365" s="20"/>
      <c r="E365" s="11"/>
      <c r="F365" s="15"/>
    </row>
    <row r="366" spans="1:6" ht="11.25">
      <c r="A366" s="12"/>
      <c r="B366" s="21"/>
      <c r="C366" s="19"/>
      <c r="D366" s="20"/>
      <c r="E366" s="11"/>
      <c r="F366" s="15"/>
    </row>
    <row r="367" spans="1:6" ht="11.25">
      <c r="A367" s="12"/>
      <c r="B367" s="21"/>
      <c r="C367" s="19"/>
      <c r="D367" s="20"/>
      <c r="E367" s="11"/>
      <c r="F367" s="15"/>
    </row>
    <row r="368" spans="1:6" ht="11.25">
      <c r="A368" s="12"/>
      <c r="B368" s="21"/>
      <c r="C368" s="19"/>
      <c r="D368" s="20"/>
      <c r="E368" s="11"/>
      <c r="F368" s="15"/>
    </row>
    <row r="369" spans="1:6" ht="11.25">
      <c r="A369" s="12"/>
      <c r="B369" s="21"/>
      <c r="C369" s="19"/>
      <c r="D369" s="20"/>
      <c r="E369" s="11"/>
      <c r="F369" s="15"/>
    </row>
    <row r="370" spans="1:6" ht="11.25">
      <c r="A370" s="12"/>
      <c r="B370" s="21"/>
      <c r="C370" s="19"/>
      <c r="D370" s="20"/>
      <c r="E370" s="11"/>
      <c r="F370" s="15"/>
    </row>
    <row r="371" spans="1:6" ht="11.25">
      <c r="A371" s="12"/>
      <c r="B371" s="21"/>
      <c r="C371" s="19"/>
      <c r="D371" s="20"/>
      <c r="E371" s="11"/>
      <c r="F371" s="15"/>
    </row>
    <row r="372" spans="1:6" ht="11.25">
      <c r="A372" s="12"/>
      <c r="B372" s="21"/>
      <c r="C372" s="19"/>
      <c r="D372" s="20"/>
      <c r="E372" s="11"/>
      <c r="F372" s="15"/>
    </row>
    <row r="373" spans="1:6" ht="11.25">
      <c r="A373" s="12"/>
      <c r="B373" s="21"/>
      <c r="C373" s="19"/>
      <c r="D373" s="20"/>
      <c r="E373" s="11"/>
      <c r="F373" s="15"/>
    </row>
    <row r="374" spans="1:6" ht="11.25">
      <c r="A374" s="12"/>
      <c r="B374" s="21"/>
      <c r="C374" s="19"/>
      <c r="D374" s="20"/>
      <c r="E374" s="11"/>
      <c r="F374" s="15"/>
    </row>
    <row r="375" spans="1:6" ht="11.25">
      <c r="A375" s="12"/>
      <c r="B375" s="21"/>
      <c r="C375" s="19"/>
      <c r="D375" s="20"/>
      <c r="E375" s="11"/>
      <c r="F375" s="15"/>
    </row>
    <row r="376" spans="1:6" ht="11.25">
      <c r="A376" s="12"/>
      <c r="B376" s="21"/>
      <c r="C376" s="19"/>
      <c r="D376" s="20"/>
      <c r="E376" s="11"/>
      <c r="F376" s="15"/>
    </row>
    <row r="377" spans="1:6" ht="11.25">
      <c r="A377" s="12"/>
      <c r="B377" s="21"/>
      <c r="C377" s="19"/>
      <c r="D377" s="20"/>
      <c r="E377" s="11"/>
      <c r="F377" s="15"/>
    </row>
    <row r="378" spans="1:6" ht="11.25">
      <c r="A378" s="12"/>
      <c r="B378" s="21"/>
      <c r="C378" s="19"/>
      <c r="D378" s="20"/>
      <c r="E378" s="11"/>
      <c r="F378" s="15"/>
    </row>
    <row r="379" spans="1:6" ht="11.25">
      <c r="A379" s="12"/>
      <c r="B379" s="21"/>
      <c r="C379" s="19"/>
      <c r="D379" s="20"/>
      <c r="E379" s="11"/>
      <c r="F379" s="15"/>
    </row>
    <row r="380" spans="1:6" ht="11.25">
      <c r="A380" s="12"/>
      <c r="B380" s="21"/>
      <c r="C380" s="19"/>
      <c r="D380" s="20"/>
      <c r="E380" s="11"/>
      <c r="F380" s="15"/>
    </row>
    <row r="381" spans="1:6" ht="11.25">
      <c r="A381" s="12"/>
      <c r="B381" s="21"/>
      <c r="C381" s="19"/>
      <c r="D381" s="20"/>
      <c r="E381" s="11"/>
      <c r="F381" s="15"/>
    </row>
    <row r="382" spans="1:6" ht="11.25">
      <c r="A382" s="12"/>
      <c r="B382" s="21"/>
      <c r="C382" s="19"/>
      <c r="D382" s="20"/>
      <c r="E382" s="11"/>
      <c r="F382" s="15"/>
    </row>
    <row r="383" spans="1:6" ht="11.25">
      <c r="A383" s="12"/>
      <c r="B383" s="21"/>
      <c r="C383" s="19"/>
      <c r="D383" s="20"/>
      <c r="E383" s="11"/>
      <c r="F383" s="15"/>
    </row>
    <row r="384" spans="1:6" ht="11.25">
      <c r="A384" s="12"/>
      <c r="B384" s="21"/>
      <c r="C384" s="19"/>
      <c r="D384" s="20"/>
      <c r="E384" s="11"/>
      <c r="F384" s="15"/>
    </row>
    <row r="385" spans="1:6" ht="11.25">
      <c r="A385" s="12"/>
      <c r="B385" s="21"/>
      <c r="C385" s="19"/>
      <c r="D385" s="20"/>
      <c r="E385" s="11"/>
      <c r="F385" s="15"/>
    </row>
    <row r="386" spans="1:6" ht="11.25">
      <c r="A386" s="12"/>
      <c r="B386" s="21"/>
      <c r="C386" s="19"/>
      <c r="D386" s="20"/>
      <c r="E386" s="11"/>
      <c r="F386" s="15"/>
    </row>
    <row r="387" spans="1:6" ht="11.25">
      <c r="A387" s="12"/>
      <c r="B387" s="21"/>
      <c r="C387" s="19"/>
      <c r="D387" s="20"/>
      <c r="E387" s="11"/>
      <c r="F387" s="15"/>
    </row>
    <row r="388" spans="1:6" ht="11.25">
      <c r="A388" s="12"/>
      <c r="B388" s="21"/>
      <c r="C388" s="19"/>
      <c r="D388" s="20"/>
      <c r="E388" s="11"/>
      <c r="F388" s="15"/>
    </row>
    <row r="389" spans="1:6" ht="11.25">
      <c r="A389" s="12"/>
      <c r="B389" s="21"/>
      <c r="C389" s="19"/>
      <c r="D389" s="20"/>
      <c r="E389" s="11"/>
      <c r="F389" s="15"/>
    </row>
    <row r="390" spans="1:6" ht="11.25">
      <c r="A390" s="12"/>
      <c r="B390" s="21"/>
      <c r="C390" s="19"/>
      <c r="D390" s="20"/>
      <c r="E390" s="11"/>
      <c r="F390" s="15"/>
    </row>
    <row r="391" spans="1:6" ht="11.25">
      <c r="A391" s="12"/>
      <c r="B391" s="21"/>
      <c r="C391" s="19"/>
      <c r="D391" s="20"/>
      <c r="E391" s="11"/>
      <c r="F391" s="15"/>
    </row>
    <row r="392" spans="1:6" ht="11.25">
      <c r="A392" s="12"/>
      <c r="B392" s="21"/>
      <c r="C392" s="19"/>
      <c r="D392" s="20"/>
      <c r="E392" s="11"/>
      <c r="F392" s="15"/>
    </row>
    <row r="393" spans="1:6" ht="11.25">
      <c r="A393" s="12"/>
      <c r="B393" s="21"/>
      <c r="C393" s="19"/>
      <c r="D393" s="20"/>
      <c r="E393" s="11"/>
      <c r="F393" s="15"/>
    </row>
    <row r="394" spans="1:6" ht="11.25">
      <c r="A394" s="12"/>
      <c r="B394" s="21"/>
      <c r="C394" s="19"/>
      <c r="D394" s="20"/>
      <c r="E394" s="11"/>
      <c r="F394" s="15"/>
    </row>
    <row r="395" spans="1:6" ht="11.25">
      <c r="A395" s="12"/>
      <c r="B395" s="21"/>
      <c r="C395" s="19"/>
      <c r="D395" s="20"/>
      <c r="E395" s="11"/>
      <c r="F395" s="15"/>
    </row>
    <row r="396" spans="1:6" ht="11.25">
      <c r="A396" s="12"/>
      <c r="B396" s="21"/>
      <c r="C396" s="19"/>
      <c r="D396" s="20"/>
      <c r="E396" s="11"/>
      <c r="F396" s="15"/>
    </row>
    <row r="397" spans="1:6" ht="11.25">
      <c r="A397" s="12"/>
      <c r="B397" s="21"/>
      <c r="C397" s="19"/>
      <c r="D397" s="20"/>
      <c r="E397" s="11"/>
      <c r="F397" s="15"/>
    </row>
    <row r="398" spans="1:6" ht="11.25">
      <c r="A398" s="12"/>
      <c r="B398" s="21"/>
      <c r="C398" s="19"/>
      <c r="D398" s="20"/>
      <c r="E398" s="11"/>
      <c r="F398" s="15"/>
    </row>
    <row r="399" spans="1:6" ht="11.25">
      <c r="A399" s="12"/>
      <c r="B399" s="21"/>
      <c r="C399" s="19"/>
      <c r="D399" s="20"/>
      <c r="E399" s="11"/>
      <c r="F399" s="15"/>
    </row>
    <row r="400" spans="1:6" ht="11.25">
      <c r="A400" s="12"/>
      <c r="B400" s="21"/>
      <c r="C400" s="19"/>
      <c r="D400" s="20"/>
      <c r="E400" s="11"/>
      <c r="F400" s="15"/>
    </row>
    <row r="401" spans="1:6" ht="11.25">
      <c r="A401" s="12"/>
      <c r="B401" s="21"/>
      <c r="C401" s="19"/>
      <c r="D401" s="20"/>
      <c r="E401" s="11"/>
      <c r="F401" s="15"/>
    </row>
    <row r="402" spans="1:6" ht="11.25">
      <c r="A402" s="12"/>
      <c r="B402" s="21"/>
      <c r="C402" s="19"/>
      <c r="D402" s="20"/>
      <c r="E402" s="11"/>
      <c r="F402" s="15"/>
    </row>
    <row r="403" spans="1:6" ht="11.25">
      <c r="A403" s="12"/>
      <c r="B403" s="21"/>
      <c r="C403" s="19"/>
      <c r="D403" s="20"/>
      <c r="E403" s="11"/>
      <c r="F403" s="15"/>
    </row>
    <row r="404" spans="1:6" ht="11.25">
      <c r="A404" s="12"/>
      <c r="B404" s="21"/>
      <c r="C404" s="19"/>
      <c r="D404" s="20"/>
      <c r="E404" s="11"/>
      <c r="F404" s="15"/>
    </row>
    <row r="405" spans="1:6" ht="11.25">
      <c r="A405" s="12"/>
      <c r="B405" s="21"/>
      <c r="C405" s="19"/>
      <c r="D405" s="20"/>
      <c r="E405" s="11"/>
      <c r="F405" s="15"/>
    </row>
    <row r="406" spans="1:6" ht="11.25">
      <c r="A406" s="12"/>
      <c r="B406" s="21"/>
      <c r="C406" s="19"/>
      <c r="D406" s="20"/>
      <c r="E406" s="11"/>
      <c r="F406" s="15"/>
    </row>
    <row r="407" spans="1:6" ht="11.25">
      <c r="A407" s="12"/>
      <c r="B407" s="21"/>
      <c r="C407" s="19"/>
      <c r="D407" s="20"/>
      <c r="E407" s="11"/>
      <c r="F407" s="15"/>
    </row>
    <row r="408" spans="1:6" ht="11.25">
      <c r="A408" s="12"/>
      <c r="B408" s="21"/>
      <c r="C408" s="19"/>
      <c r="D408" s="20"/>
      <c r="E408" s="11"/>
      <c r="F408" s="15"/>
    </row>
    <row r="409" spans="1:6" ht="11.25">
      <c r="A409" s="12"/>
      <c r="B409" s="21"/>
      <c r="C409" s="19"/>
      <c r="D409" s="20"/>
      <c r="E409" s="11"/>
      <c r="F409" s="15"/>
    </row>
    <row r="410" spans="1:6" ht="11.25">
      <c r="A410" s="12"/>
      <c r="B410" s="21"/>
      <c r="C410" s="19"/>
      <c r="D410" s="20"/>
      <c r="E410" s="11"/>
      <c r="F410" s="15"/>
    </row>
  </sheetData>
  <sheetProtection password="C227" sheet="1"/>
  <mergeCells count="25">
    <mergeCell ref="D1:F1"/>
    <mergeCell ref="D8:F8"/>
    <mergeCell ref="B70:E70"/>
    <mergeCell ref="B93:E93"/>
    <mergeCell ref="B167:E167"/>
    <mergeCell ref="A2:F2"/>
    <mergeCell ref="A3:F3"/>
    <mergeCell ref="A4:F4"/>
    <mergeCell ref="A5:F5"/>
    <mergeCell ref="A6:F6"/>
    <mergeCell ref="B197:E197"/>
    <mergeCell ref="B212:E212"/>
    <mergeCell ref="A261:F261"/>
    <mergeCell ref="B264:E264"/>
    <mergeCell ref="B266:E266"/>
    <mergeCell ref="B256:E256"/>
    <mergeCell ref="B279:E279"/>
    <mergeCell ref="A281:E281"/>
    <mergeCell ref="A285:F285"/>
    <mergeCell ref="A286:F286"/>
    <mergeCell ref="B268:E268"/>
    <mergeCell ref="B270:E270"/>
    <mergeCell ref="B272:E272"/>
    <mergeCell ref="B274:E274"/>
    <mergeCell ref="A277:E277"/>
  </mergeCells>
  <printOptions horizontalCentered="1"/>
  <pageMargins left="0.984251968503937" right="0" top="0.35433070866141736" bottom="0.3937007874015748" header="0.1968503937007874" footer="0.1968503937007874"/>
  <pageSetup horizontalDpi="300" verticalDpi="300" orientation="portrait" paperSize="9" scale="82" r:id="rId2"/>
  <headerFooter alignWithMargins="0">
    <oddFooter>&amp;L&amp;8BROJ PROJEKTA: 247/22
&amp;C&amp;"Arial,Regular"&amp;8DATUM: listopad 2022.
&amp;R&amp;8LIST/ LISTOVA:&amp;P+1/&amp;N+1
8. TROŠKOVNIK RADOVA
</oddFooter>
  </headerFooter>
  <rowBreaks count="14" manualBreakCount="14">
    <brk id="20" max="255" man="1"/>
    <brk id="33" max="6" man="1"/>
    <brk id="60" max="6" man="1"/>
    <brk id="71" max="6" man="1"/>
    <brk id="94" max="6" man="1"/>
    <brk id="114" max="6" man="1"/>
    <brk id="136" max="6" man="1"/>
    <brk id="154" max="6" man="1"/>
    <brk id="168" max="6" man="1"/>
    <brk id="190" max="6" man="1"/>
    <brk id="198" max="6" man="1"/>
    <brk id="213" max="6" man="1"/>
    <brk id="231" max="6" man="1"/>
    <brk id="257" max="6" man="1"/>
  </rowBreaks>
  <ignoredErrors>
    <ignoredError sqref="F26 F32:F33 F39:F44 F48 F52:F55 F57 F59 F64 F67:F68 F70 F79:F82 F90:F91 F93 F103 F108 F111 F114 F122:F123 F125 F128 F132 F136 F142 F146 F149 F154 F157 F164:F165 F167 F176:F177 F180 F185 F189:F190 F194 F197 F205 F210 F212 F224 F229:F230 F236 F241:F242 F248:F254 F256 F264 F266 F268 F270 F272 F274 F277 F279 F281" unlockedFormula="1"/>
  </ignoredErrors>
  <drawing r:id="rId1"/>
</worksheet>
</file>

<file path=xl/worksheets/sheet2.xml><?xml version="1.0" encoding="utf-8"?>
<worksheet xmlns="http://schemas.openxmlformats.org/spreadsheetml/2006/main" xmlns:r="http://schemas.openxmlformats.org/officeDocument/2006/relationships">
  <dimension ref="A1:G101"/>
  <sheetViews>
    <sheetView view="pageBreakPreview" zoomScale="130" zoomScaleNormal="115" zoomScaleSheetLayoutView="130" workbookViewId="0" topLeftCell="A73">
      <selection activeCell="D84" sqref="D84:E95"/>
    </sheetView>
  </sheetViews>
  <sheetFormatPr defaultColWidth="8.796875" defaultRowHeight="15"/>
  <cols>
    <col min="1" max="1" width="5.296875" style="0" customWidth="1"/>
    <col min="2" max="2" width="5.796875" style="0" customWidth="1"/>
    <col min="3" max="3" width="18.796875" style="0" customWidth="1"/>
    <col min="4" max="4" width="6.3984375" style="0" customWidth="1"/>
    <col min="5" max="7" width="10.796875" style="0" customWidth="1"/>
  </cols>
  <sheetData>
    <row r="1" spans="1:7" ht="32.25" customHeight="1">
      <c r="A1" s="277"/>
      <c r="B1" s="277"/>
      <c r="C1" s="35"/>
      <c r="D1" s="36"/>
      <c r="E1" s="99" t="s">
        <v>136</v>
      </c>
      <c r="F1" s="278" t="s">
        <v>138</v>
      </c>
      <c r="G1" s="278"/>
    </row>
    <row r="2" spans="1:7" ht="12" customHeight="1">
      <c r="A2" s="54"/>
      <c r="B2" s="39"/>
      <c r="C2" s="40"/>
      <c r="D2" s="41"/>
      <c r="E2" s="52"/>
      <c r="F2" s="41"/>
      <c r="G2" s="41"/>
    </row>
    <row r="3" spans="1:7" ht="12" customHeight="1" thickBot="1">
      <c r="A3" s="54"/>
      <c r="B3" s="38"/>
      <c r="C3" s="42"/>
      <c r="E3" s="100" t="s">
        <v>137</v>
      </c>
      <c r="F3" s="279" t="s">
        <v>129</v>
      </c>
      <c r="G3" s="279"/>
    </row>
    <row r="4" spans="1:7" ht="15.75" thickTop="1">
      <c r="A4" s="55"/>
      <c r="B4" s="45"/>
      <c r="C4" s="46"/>
      <c r="D4" s="47"/>
      <c r="E4" s="48"/>
      <c r="F4" s="49"/>
      <c r="G4" s="50"/>
    </row>
    <row r="9" spans="1:7" ht="15">
      <c r="A9" s="274" t="s">
        <v>1</v>
      </c>
      <c r="B9" s="274"/>
      <c r="C9" s="274"/>
      <c r="D9" s="274"/>
      <c r="E9" s="274"/>
      <c r="F9" s="274"/>
      <c r="G9" s="274"/>
    </row>
    <row r="10" spans="1:7" ht="15">
      <c r="A10" s="62"/>
      <c r="B10" s="62"/>
      <c r="C10" s="63"/>
      <c r="D10" s="64"/>
      <c r="E10" s="65"/>
      <c r="F10" s="65"/>
      <c r="G10" s="65"/>
    </row>
    <row r="11" spans="1:7" ht="15">
      <c r="A11" s="274" t="s">
        <v>2</v>
      </c>
      <c r="B11" s="274"/>
      <c r="C11" s="274"/>
      <c r="D11" s="274"/>
      <c r="E11" s="274"/>
      <c r="F11" s="274"/>
      <c r="G11" s="274"/>
    </row>
    <row r="12" spans="1:7" ht="15">
      <c r="A12" s="62"/>
      <c r="B12" s="62"/>
      <c r="C12" s="63"/>
      <c r="D12" s="64"/>
      <c r="E12" s="65"/>
      <c r="F12" s="65"/>
      <c r="G12" s="65"/>
    </row>
    <row r="13" spans="1:7" ht="15">
      <c r="A13" s="62"/>
      <c r="B13" s="62"/>
      <c r="C13" s="66" t="s">
        <v>3</v>
      </c>
      <c r="D13" s="64"/>
      <c r="E13" s="65"/>
      <c r="F13" s="65"/>
      <c r="G13" s="65"/>
    </row>
    <row r="14" spans="1:7" ht="15">
      <c r="A14" s="62"/>
      <c r="B14" s="62"/>
      <c r="C14" s="62"/>
      <c r="D14" s="64"/>
      <c r="E14" s="65"/>
      <c r="F14" s="65"/>
      <c r="G14" s="65"/>
    </row>
    <row r="15" spans="1:7" ht="25.5">
      <c r="A15" s="67" t="s">
        <v>69</v>
      </c>
      <c r="B15" s="67" t="s">
        <v>70</v>
      </c>
      <c r="C15" s="67" t="s">
        <v>4</v>
      </c>
      <c r="D15" s="67" t="s">
        <v>72</v>
      </c>
      <c r="E15" s="68" t="s">
        <v>145</v>
      </c>
      <c r="F15" s="68" t="s">
        <v>71</v>
      </c>
      <c r="G15" s="68" t="s">
        <v>73</v>
      </c>
    </row>
    <row r="16" spans="1:7" ht="15">
      <c r="A16" s="69" t="s">
        <v>5</v>
      </c>
      <c r="B16" s="69" t="s">
        <v>6</v>
      </c>
      <c r="C16" s="69" t="s">
        <v>7</v>
      </c>
      <c r="D16" s="69" t="s">
        <v>8</v>
      </c>
      <c r="E16" s="70" t="s">
        <v>9</v>
      </c>
      <c r="F16" s="70" t="s">
        <v>10</v>
      </c>
      <c r="G16" s="70" t="s">
        <v>11</v>
      </c>
    </row>
    <row r="17" spans="1:7" ht="15">
      <c r="A17" s="71">
        <v>1</v>
      </c>
      <c r="B17" s="72" t="s">
        <v>12</v>
      </c>
      <c r="C17" s="72" t="s">
        <v>13</v>
      </c>
      <c r="D17" s="71" t="s">
        <v>83</v>
      </c>
      <c r="E17" s="73">
        <v>10</v>
      </c>
      <c r="F17" s="74"/>
      <c r="G17" s="106">
        <f>E17*F17</f>
        <v>0</v>
      </c>
    </row>
    <row r="18" spans="1:7" ht="15">
      <c r="A18" s="75">
        <v>2</v>
      </c>
      <c r="B18" s="76" t="s">
        <v>14</v>
      </c>
      <c r="C18" s="76" t="s">
        <v>15</v>
      </c>
      <c r="D18" s="71" t="s">
        <v>83</v>
      </c>
      <c r="E18" s="77">
        <v>10</v>
      </c>
      <c r="F18" s="78"/>
      <c r="G18" s="107">
        <f>E18*F18</f>
        <v>0</v>
      </c>
    </row>
    <row r="19" spans="1:7" ht="15">
      <c r="A19" s="75">
        <v>3</v>
      </c>
      <c r="B19" s="76" t="s">
        <v>16</v>
      </c>
      <c r="C19" s="76" t="s">
        <v>17</v>
      </c>
      <c r="D19" s="71" t="s">
        <v>83</v>
      </c>
      <c r="E19" s="77">
        <v>50</v>
      </c>
      <c r="F19" s="78"/>
      <c r="G19" s="107">
        <f>E19*F19</f>
        <v>0</v>
      </c>
    </row>
    <row r="20" spans="1:7" ht="15">
      <c r="A20" s="75">
        <v>4</v>
      </c>
      <c r="B20" s="76" t="s">
        <v>18</v>
      </c>
      <c r="C20" s="76" t="s">
        <v>19</v>
      </c>
      <c r="D20" s="71" t="s">
        <v>83</v>
      </c>
      <c r="E20" s="77">
        <v>30</v>
      </c>
      <c r="F20" s="78"/>
      <c r="G20" s="107">
        <f>E20*F20</f>
        <v>0</v>
      </c>
    </row>
    <row r="21" spans="1:7" ht="15">
      <c r="A21" s="75">
        <v>5</v>
      </c>
      <c r="B21" s="76" t="s">
        <v>20</v>
      </c>
      <c r="C21" s="76" t="s">
        <v>21</v>
      </c>
      <c r="D21" s="71" t="s">
        <v>83</v>
      </c>
      <c r="E21" s="77">
        <v>10</v>
      </c>
      <c r="F21" s="78"/>
      <c r="G21" s="107">
        <f>E21*F21</f>
        <v>0</v>
      </c>
    </row>
    <row r="22" spans="1:7" ht="15">
      <c r="A22" s="271" t="s">
        <v>77</v>
      </c>
      <c r="B22" s="272"/>
      <c r="C22" s="272"/>
      <c r="D22" s="272"/>
      <c r="E22" s="272"/>
      <c r="F22" s="273"/>
      <c r="G22" s="108">
        <f>SUM(G17:G21)</f>
        <v>0</v>
      </c>
    </row>
    <row r="23" spans="1:7" ht="15">
      <c r="A23" s="79"/>
      <c r="B23" s="79"/>
      <c r="C23" s="79"/>
      <c r="D23" s="80"/>
      <c r="E23" s="81"/>
      <c r="F23" s="81"/>
      <c r="G23" s="81"/>
    </row>
    <row r="24" spans="1:7" ht="15">
      <c r="A24" s="82"/>
      <c r="B24" s="82"/>
      <c r="C24" s="82"/>
      <c r="D24" s="83"/>
      <c r="E24" s="84"/>
      <c r="F24" s="84"/>
      <c r="G24" s="84"/>
    </row>
    <row r="25" spans="1:7" ht="15">
      <c r="A25" s="62"/>
      <c r="B25" s="62"/>
      <c r="C25" s="62"/>
      <c r="D25" s="64"/>
      <c r="E25" s="65"/>
      <c r="F25" s="65"/>
      <c r="G25" s="65"/>
    </row>
    <row r="26" spans="1:7" ht="15">
      <c r="A26" s="62"/>
      <c r="B26" s="62"/>
      <c r="C26" s="62"/>
      <c r="D26" s="64"/>
      <c r="E26" s="65"/>
      <c r="F26" s="65"/>
      <c r="G26" s="65"/>
    </row>
    <row r="27" spans="1:7" ht="15">
      <c r="A27" s="62"/>
      <c r="B27" s="62"/>
      <c r="C27" s="62"/>
      <c r="D27" s="64"/>
      <c r="E27" s="65"/>
      <c r="F27" s="65"/>
      <c r="G27" s="65"/>
    </row>
    <row r="28" spans="1:7" ht="15">
      <c r="A28" s="62"/>
      <c r="B28" s="62"/>
      <c r="C28" s="62"/>
      <c r="D28" s="64"/>
      <c r="E28" s="65"/>
      <c r="F28" s="65"/>
      <c r="G28" s="65"/>
    </row>
    <row r="29" spans="1:7" ht="15">
      <c r="A29" s="62"/>
      <c r="B29" s="62"/>
      <c r="C29" s="62"/>
      <c r="D29" s="64"/>
      <c r="E29" s="65"/>
      <c r="F29" s="65"/>
      <c r="G29" s="65"/>
    </row>
    <row r="30" spans="1:7" ht="15">
      <c r="A30" s="62"/>
      <c r="B30" s="62"/>
      <c r="C30" s="62"/>
      <c r="D30" s="64"/>
      <c r="E30" s="65"/>
      <c r="F30" s="65"/>
      <c r="G30" s="65"/>
    </row>
    <row r="31" spans="1:7" ht="15">
      <c r="A31" s="62"/>
      <c r="B31" s="62"/>
      <c r="C31" s="62"/>
      <c r="D31" s="64"/>
      <c r="E31" s="65"/>
      <c r="F31" s="65"/>
      <c r="G31" s="65"/>
    </row>
    <row r="32" spans="1:7" ht="15">
      <c r="A32" s="62"/>
      <c r="B32" s="62"/>
      <c r="C32" s="62"/>
      <c r="D32" s="64"/>
      <c r="E32" s="65"/>
      <c r="F32" s="65"/>
      <c r="G32" s="65"/>
    </row>
    <row r="33" spans="1:7" ht="15">
      <c r="A33" s="62"/>
      <c r="B33" s="62"/>
      <c r="C33" s="62"/>
      <c r="D33" s="64"/>
      <c r="E33" s="65"/>
      <c r="F33" s="65"/>
      <c r="G33" s="65"/>
    </row>
    <row r="34" spans="1:7" ht="15">
      <c r="A34" s="62"/>
      <c r="B34" s="62"/>
      <c r="C34" s="62"/>
      <c r="D34" s="64"/>
      <c r="E34" s="65"/>
      <c r="F34" s="65"/>
      <c r="G34" s="65"/>
    </row>
    <row r="35" spans="1:7" ht="15">
      <c r="A35" s="62"/>
      <c r="B35" s="62"/>
      <c r="C35" s="62"/>
      <c r="D35" s="64"/>
      <c r="E35" s="65"/>
      <c r="F35" s="65"/>
      <c r="G35" s="65"/>
    </row>
    <row r="36" spans="1:7" ht="15">
      <c r="A36" s="62"/>
      <c r="B36" s="62"/>
      <c r="C36" s="62"/>
      <c r="D36" s="64"/>
      <c r="E36" s="65"/>
      <c r="F36" s="65"/>
      <c r="G36" s="65"/>
    </row>
    <row r="37" spans="1:7" ht="15">
      <c r="A37" s="62"/>
      <c r="B37" s="62"/>
      <c r="C37" s="62"/>
      <c r="D37" s="64"/>
      <c r="E37" s="65"/>
      <c r="F37" s="65"/>
      <c r="G37" s="65"/>
    </row>
    <row r="38" spans="1:7" ht="15">
      <c r="A38" s="62"/>
      <c r="B38" s="62"/>
      <c r="C38" s="62"/>
      <c r="D38" s="64"/>
      <c r="E38" s="65"/>
      <c r="F38" s="65"/>
      <c r="G38" s="65"/>
    </row>
    <row r="39" spans="1:7" ht="15">
      <c r="A39" s="62"/>
      <c r="B39" s="62"/>
      <c r="C39" s="62"/>
      <c r="D39" s="64"/>
      <c r="E39" s="65"/>
      <c r="F39" s="65"/>
      <c r="G39" s="65"/>
    </row>
    <row r="40" spans="1:7" ht="15">
      <c r="A40" s="62"/>
      <c r="B40" s="62"/>
      <c r="C40" s="62"/>
      <c r="D40" s="64"/>
      <c r="E40" s="65"/>
      <c r="F40" s="65"/>
      <c r="G40" s="65"/>
    </row>
    <row r="41" spans="1:7" ht="15">
      <c r="A41" s="62"/>
      <c r="B41" s="62"/>
      <c r="C41" s="62"/>
      <c r="D41" s="64"/>
      <c r="E41" s="65"/>
      <c r="F41" s="65"/>
      <c r="G41" s="65"/>
    </row>
    <row r="42" spans="1:7" ht="15">
      <c r="A42" s="62"/>
      <c r="B42" s="62"/>
      <c r="C42" s="62"/>
      <c r="D42" s="64"/>
      <c r="E42" s="65"/>
      <c r="F42" s="65"/>
      <c r="G42" s="65"/>
    </row>
    <row r="43" spans="1:7" ht="15">
      <c r="A43" s="62"/>
      <c r="B43" s="62"/>
      <c r="C43" s="62"/>
      <c r="D43" s="64"/>
      <c r="E43" s="65"/>
      <c r="F43" s="65"/>
      <c r="G43" s="65"/>
    </row>
    <row r="44" spans="1:7" ht="15">
      <c r="A44" s="62"/>
      <c r="B44" s="62"/>
      <c r="C44" s="62"/>
      <c r="D44" s="64"/>
      <c r="E44" s="65"/>
      <c r="F44" s="65"/>
      <c r="G44" s="65"/>
    </row>
    <row r="45" spans="1:7" ht="15">
      <c r="A45" s="62"/>
      <c r="B45" s="62"/>
      <c r="C45" s="62"/>
      <c r="D45" s="64"/>
      <c r="E45" s="65"/>
      <c r="F45" s="65"/>
      <c r="G45" s="65"/>
    </row>
    <row r="46" spans="1:7" ht="15">
      <c r="A46" s="62"/>
      <c r="B46" s="62"/>
      <c r="C46" s="62"/>
      <c r="D46" s="64"/>
      <c r="E46" s="65"/>
      <c r="F46" s="65"/>
      <c r="G46" s="65"/>
    </row>
    <row r="47" spans="1:7" ht="15">
      <c r="A47" s="62"/>
      <c r="B47" s="62"/>
      <c r="C47" s="85"/>
      <c r="D47" s="64"/>
      <c r="E47" s="65"/>
      <c r="F47" s="65"/>
      <c r="G47" s="86"/>
    </row>
    <row r="48" spans="1:7" ht="15">
      <c r="A48" s="62"/>
      <c r="B48" s="62"/>
      <c r="C48" s="62"/>
      <c r="D48" s="64"/>
      <c r="E48" s="65"/>
      <c r="F48" s="65"/>
      <c r="G48" s="65"/>
    </row>
    <row r="49" spans="1:7" ht="15">
      <c r="A49" s="274" t="s">
        <v>22</v>
      </c>
      <c r="B49" s="274"/>
      <c r="C49" s="274"/>
      <c r="D49" s="274"/>
      <c r="E49" s="274"/>
      <c r="F49" s="274"/>
      <c r="G49" s="274"/>
    </row>
    <row r="50" spans="1:7" ht="15">
      <c r="A50" s="62"/>
      <c r="B50" s="62"/>
      <c r="C50" s="63"/>
      <c r="D50" s="63"/>
      <c r="E50" s="65"/>
      <c r="F50" s="65"/>
      <c r="G50" s="65"/>
    </row>
    <row r="51" spans="1:7" ht="15">
      <c r="A51" s="274" t="s">
        <v>23</v>
      </c>
      <c r="B51" s="274"/>
      <c r="C51" s="274"/>
      <c r="D51" s="274"/>
      <c r="E51" s="274"/>
      <c r="F51" s="274"/>
      <c r="G51" s="274"/>
    </row>
    <row r="52" spans="1:7" ht="15">
      <c r="A52" s="62"/>
      <c r="B52" s="62"/>
      <c r="C52" s="63"/>
      <c r="D52" s="64"/>
      <c r="E52" s="65"/>
      <c r="F52" s="65"/>
      <c r="G52" s="65"/>
    </row>
    <row r="53" spans="1:7" ht="15">
      <c r="A53" s="62"/>
      <c r="B53" s="62"/>
      <c r="C53" s="66" t="s">
        <v>24</v>
      </c>
      <c r="D53" s="64"/>
      <c r="E53" s="65"/>
      <c r="F53" s="65"/>
      <c r="G53" s="65"/>
    </row>
    <row r="54" spans="1:7" ht="15">
      <c r="A54" s="62"/>
      <c r="B54" s="62"/>
      <c r="C54" s="62"/>
      <c r="D54" s="64"/>
      <c r="E54" s="65"/>
      <c r="F54" s="65"/>
      <c r="G54" s="65"/>
    </row>
    <row r="55" spans="1:7" ht="25.5">
      <c r="A55" s="67" t="s">
        <v>69</v>
      </c>
      <c r="B55" s="67" t="s">
        <v>70</v>
      </c>
      <c r="C55" s="67" t="s">
        <v>4</v>
      </c>
      <c r="D55" s="67" t="s">
        <v>72</v>
      </c>
      <c r="E55" s="68" t="s">
        <v>145</v>
      </c>
      <c r="F55" s="68" t="s">
        <v>74</v>
      </c>
      <c r="G55" s="68" t="s">
        <v>73</v>
      </c>
    </row>
    <row r="56" spans="1:7" ht="15">
      <c r="A56" s="69" t="s">
        <v>5</v>
      </c>
      <c r="B56" s="69" t="s">
        <v>6</v>
      </c>
      <c r="C56" s="69" t="s">
        <v>7</v>
      </c>
      <c r="D56" s="69" t="s">
        <v>8</v>
      </c>
      <c r="E56" s="70" t="s">
        <v>9</v>
      </c>
      <c r="F56" s="70" t="s">
        <v>10</v>
      </c>
      <c r="G56" s="70" t="s">
        <v>11</v>
      </c>
    </row>
    <row r="57" spans="1:7" ht="24">
      <c r="A57" s="94">
        <v>1</v>
      </c>
      <c r="B57" s="94" t="s">
        <v>25</v>
      </c>
      <c r="C57" s="95" t="s">
        <v>85</v>
      </c>
      <c r="D57" s="94" t="s">
        <v>0</v>
      </c>
      <c r="E57" s="96">
        <v>300</v>
      </c>
      <c r="F57" s="96"/>
      <c r="G57" s="104">
        <f aca="true" t="shared" si="0" ref="G57:G71">E57*F57</f>
        <v>0</v>
      </c>
    </row>
    <row r="58" spans="1:7" ht="24">
      <c r="A58" s="75">
        <v>2</v>
      </c>
      <c r="B58" s="97" t="s">
        <v>26</v>
      </c>
      <c r="C58" s="87" t="s">
        <v>78</v>
      </c>
      <c r="D58" s="75" t="s">
        <v>0</v>
      </c>
      <c r="E58" s="78">
        <v>450</v>
      </c>
      <c r="F58" s="78"/>
      <c r="G58" s="102">
        <f t="shared" si="0"/>
        <v>0</v>
      </c>
    </row>
    <row r="59" spans="1:7" ht="24">
      <c r="A59" s="71">
        <v>3</v>
      </c>
      <c r="B59" s="97" t="s">
        <v>27</v>
      </c>
      <c r="C59" s="87" t="s">
        <v>79</v>
      </c>
      <c r="D59" s="75" t="s">
        <v>0</v>
      </c>
      <c r="E59" s="78">
        <v>450</v>
      </c>
      <c r="F59" s="78"/>
      <c r="G59" s="102">
        <f t="shared" si="0"/>
        <v>0</v>
      </c>
    </row>
    <row r="60" spans="1:7" ht="15">
      <c r="A60" s="75">
        <v>4</v>
      </c>
      <c r="B60" s="75" t="s">
        <v>28</v>
      </c>
      <c r="C60" s="87" t="s">
        <v>29</v>
      </c>
      <c r="D60" s="75" t="s">
        <v>108</v>
      </c>
      <c r="E60" s="101">
        <v>40</v>
      </c>
      <c r="F60" s="78"/>
      <c r="G60" s="102">
        <f t="shared" si="0"/>
        <v>0</v>
      </c>
    </row>
    <row r="61" spans="1:7" ht="15">
      <c r="A61" s="71">
        <v>5</v>
      </c>
      <c r="B61" s="88" t="s">
        <v>30</v>
      </c>
      <c r="C61" s="87" t="s">
        <v>80</v>
      </c>
      <c r="D61" s="75" t="s">
        <v>94</v>
      </c>
      <c r="E61" s="78">
        <v>8.5</v>
      </c>
      <c r="F61" s="78"/>
      <c r="G61" s="102">
        <f t="shared" si="0"/>
        <v>0</v>
      </c>
    </row>
    <row r="62" spans="1:7" ht="15">
      <c r="A62" s="75">
        <v>6</v>
      </c>
      <c r="B62" s="88" t="s">
        <v>31</v>
      </c>
      <c r="C62" s="87" t="s">
        <v>81</v>
      </c>
      <c r="D62" s="75" t="s">
        <v>94</v>
      </c>
      <c r="E62" s="78">
        <v>14</v>
      </c>
      <c r="F62" s="78"/>
      <c r="G62" s="102">
        <f t="shared" si="0"/>
        <v>0</v>
      </c>
    </row>
    <row r="63" spans="1:7" ht="15">
      <c r="A63" s="75">
        <v>7</v>
      </c>
      <c r="B63" s="88" t="s">
        <v>32</v>
      </c>
      <c r="C63" s="87" t="s">
        <v>82</v>
      </c>
      <c r="D63" s="88" t="s">
        <v>94</v>
      </c>
      <c r="E63" s="78">
        <v>1.5</v>
      </c>
      <c r="F63" s="78"/>
      <c r="G63" s="102">
        <f>E63*F63</f>
        <v>0</v>
      </c>
    </row>
    <row r="64" spans="1:7" ht="24">
      <c r="A64" s="71">
        <v>8</v>
      </c>
      <c r="B64" s="97" t="s">
        <v>33</v>
      </c>
      <c r="C64" s="87" t="s">
        <v>86</v>
      </c>
      <c r="D64" s="75" t="s">
        <v>108</v>
      </c>
      <c r="E64" s="78">
        <v>92</v>
      </c>
      <c r="F64" s="78"/>
      <c r="G64" s="102">
        <f t="shared" si="0"/>
        <v>0</v>
      </c>
    </row>
    <row r="65" spans="1:7" ht="24">
      <c r="A65" s="75">
        <v>9</v>
      </c>
      <c r="B65" s="97" t="s">
        <v>34</v>
      </c>
      <c r="C65" s="87" t="s">
        <v>87</v>
      </c>
      <c r="D65" s="75" t="s">
        <v>108</v>
      </c>
      <c r="E65" s="78">
        <v>87</v>
      </c>
      <c r="F65" s="78"/>
      <c r="G65" s="102">
        <f t="shared" si="0"/>
        <v>0</v>
      </c>
    </row>
    <row r="66" spans="1:7" ht="24">
      <c r="A66" s="71">
        <v>10</v>
      </c>
      <c r="B66" s="97" t="s">
        <v>35</v>
      </c>
      <c r="C66" s="87" t="s">
        <v>88</v>
      </c>
      <c r="D66" s="75" t="s">
        <v>108</v>
      </c>
      <c r="E66" s="78">
        <v>92</v>
      </c>
      <c r="F66" s="78"/>
      <c r="G66" s="102">
        <f t="shared" si="0"/>
        <v>0</v>
      </c>
    </row>
    <row r="67" spans="1:7" ht="15">
      <c r="A67" s="75">
        <v>11</v>
      </c>
      <c r="B67" s="97" t="s">
        <v>36</v>
      </c>
      <c r="C67" s="87" t="s">
        <v>89</v>
      </c>
      <c r="D67" s="75" t="s">
        <v>108</v>
      </c>
      <c r="E67" s="78">
        <v>87</v>
      </c>
      <c r="F67" s="78"/>
      <c r="G67" s="102">
        <f t="shared" si="0"/>
        <v>0</v>
      </c>
    </row>
    <row r="68" spans="1:7" ht="15">
      <c r="A68" s="71">
        <v>12</v>
      </c>
      <c r="B68" s="88" t="s">
        <v>37</v>
      </c>
      <c r="C68" s="87" t="s">
        <v>38</v>
      </c>
      <c r="D68" s="75" t="s">
        <v>94</v>
      </c>
      <c r="E68" s="78">
        <v>98</v>
      </c>
      <c r="F68" s="78"/>
      <c r="G68" s="102">
        <f t="shared" si="0"/>
        <v>0</v>
      </c>
    </row>
    <row r="69" spans="1:7" ht="15">
      <c r="A69" s="75">
        <v>13</v>
      </c>
      <c r="B69" s="88" t="s">
        <v>39</v>
      </c>
      <c r="C69" s="87" t="s">
        <v>40</v>
      </c>
      <c r="D69" s="75" t="s">
        <v>107</v>
      </c>
      <c r="E69" s="78">
        <v>25</v>
      </c>
      <c r="F69" s="78"/>
      <c r="G69" s="102">
        <f t="shared" si="0"/>
        <v>0</v>
      </c>
    </row>
    <row r="70" spans="1:7" ht="15">
      <c r="A70" s="71">
        <v>14</v>
      </c>
      <c r="B70" s="88" t="s">
        <v>41</v>
      </c>
      <c r="C70" s="87" t="s">
        <v>42</v>
      </c>
      <c r="D70" s="75" t="s">
        <v>0</v>
      </c>
      <c r="E70" s="78">
        <v>20</v>
      </c>
      <c r="F70" s="78"/>
      <c r="G70" s="102">
        <f t="shared" si="0"/>
        <v>0</v>
      </c>
    </row>
    <row r="71" spans="1:7" ht="24">
      <c r="A71" s="71">
        <v>15</v>
      </c>
      <c r="B71" s="88" t="s">
        <v>43</v>
      </c>
      <c r="C71" s="87" t="s">
        <v>90</v>
      </c>
      <c r="D71" s="75" t="s">
        <v>107</v>
      </c>
      <c r="E71" s="78">
        <v>10</v>
      </c>
      <c r="F71" s="78"/>
      <c r="G71" s="102">
        <f t="shared" si="0"/>
        <v>0</v>
      </c>
    </row>
    <row r="72" spans="1:7" ht="15">
      <c r="A72" s="275" t="s">
        <v>76</v>
      </c>
      <c r="B72" s="275"/>
      <c r="C72" s="275"/>
      <c r="D72" s="275"/>
      <c r="E72" s="275"/>
      <c r="F72" s="275"/>
      <c r="G72" s="105">
        <f>SUM(G57:G71)</f>
        <v>0</v>
      </c>
    </row>
    <row r="73" spans="1:7" ht="15">
      <c r="A73" s="276"/>
      <c r="B73" s="276"/>
      <c r="C73" s="276"/>
      <c r="D73" s="276"/>
      <c r="E73" s="276"/>
      <c r="F73" s="276"/>
      <c r="G73" s="89"/>
    </row>
    <row r="74" spans="1:7" ht="15">
      <c r="A74" s="62"/>
      <c r="B74" s="62"/>
      <c r="C74" s="85"/>
      <c r="D74" s="64"/>
      <c r="E74" s="65"/>
      <c r="F74" s="65"/>
      <c r="G74" s="86"/>
    </row>
    <row r="75" spans="1:7" ht="15">
      <c r="A75" s="64"/>
      <c r="B75" s="64"/>
      <c r="C75" s="62"/>
      <c r="D75" s="64"/>
      <c r="E75" s="65"/>
      <c r="F75" s="65"/>
      <c r="G75" s="65"/>
    </row>
    <row r="76" spans="1:7" ht="15">
      <c r="A76" s="274" t="s">
        <v>1</v>
      </c>
      <c r="B76" s="274"/>
      <c r="C76" s="274"/>
      <c r="D76" s="274"/>
      <c r="E76" s="274"/>
      <c r="F76" s="274"/>
      <c r="G76" s="274"/>
    </row>
    <row r="77" spans="1:7" ht="15">
      <c r="A77" s="62"/>
      <c r="B77" s="62"/>
      <c r="C77" s="63"/>
      <c r="D77" s="63"/>
      <c r="E77" s="65"/>
      <c r="F77" s="65"/>
      <c r="G77" s="65"/>
    </row>
    <row r="78" spans="1:7" ht="15">
      <c r="A78" s="274" t="s">
        <v>44</v>
      </c>
      <c r="B78" s="274"/>
      <c r="C78" s="274"/>
      <c r="D78" s="274"/>
      <c r="E78" s="274"/>
      <c r="F78" s="274"/>
      <c r="G78" s="274"/>
    </row>
    <row r="79" spans="1:7" ht="15">
      <c r="A79" s="62"/>
      <c r="B79" s="62"/>
      <c r="C79" s="63"/>
      <c r="D79" s="64"/>
      <c r="E79" s="65"/>
      <c r="F79" s="65"/>
      <c r="G79" s="65"/>
    </row>
    <row r="80" spans="1:7" ht="15">
      <c r="A80" s="62"/>
      <c r="B80" s="62"/>
      <c r="C80" s="66" t="s">
        <v>45</v>
      </c>
      <c r="D80" s="64"/>
      <c r="E80" s="65"/>
      <c r="F80" s="65"/>
      <c r="G80" s="65"/>
    </row>
    <row r="81" spans="1:7" ht="15">
      <c r="A81" s="62"/>
      <c r="B81" s="62"/>
      <c r="C81" s="62"/>
      <c r="D81" s="64"/>
      <c r="E81" s="65"/>
      <c r="F81" s="65"/>
      <c r="G81" s="65"/>
    </row>
    <row r="82" spans="1:7" ht="25.5">
      <c r="A82" s="67" t="s">
        <v>69</v>
      </c>
      <c r="B82" s="67" t="s">
        <v>70</v>
      </c>
      <c r="C82" s="67" t="s">
        <v>4</v>
      </c>
      <c r="D82" s="67" t="s">
        <v>72</v>
      </c>
      <c r="E82" s="68" t="s">
        <v>145</v>
      </c>
      <c r="F82" s="68" t="s">
        <v>74</v>
      </c>
      <c r="G82" s="68" t="s">
        <v>73</v>
      </c>
    </row>
    <row r="83" spans="1:7" ht="15">
      <c r="A83" s="69" t="s">
        <v>5</v>
      </c>
      <c r="B83" s="69" t="s">
        <v>6</v>
      </c>
      <c r="C83" s="69" t="s">
        <v>7</v>
      </c>
      <c r="D83" s="69" t="s">
        <v>8</v>
      </c>
      <c r="E83" s="70" t="s">
        <v>9</v>
      </c>
      <c r="F83" s="70" t="s">
        <v>10</v>
      </c>
      <c r="G83" s="70" t="s">
        <v>11</v>
      </c>
    </row>
    <row r="84" spans="1:7" ht="15">
      <c r="A84" s="90">
        <v>1</v>
      </c>
      <c r="B84" s="109" t="s">
        <v>46</v>
      </c>
      <c r="C84" s="87" t="s">
        <v>47</v>
      </c>
      <c r="D84" s="90" t="s">
        <v>83</v>
      </c>
      <c r="E84" s="91">
        <v>10</v>
      </c>
      <c r="F84" s="91"/>
      <c r="G84" s="102">
        <f aca="true" t="shared" si="1" ref="G84:G95">E84*F84</f>
        <v>0</v>
      </c>
    </row>
    <row r="85" spans="1:7" ht="15">
      <c r="A85" s="90">
        <v>2</v>
      </c>
      <c r="B85" s="109" t="s">
        <v>48</v>
      </c>
      <c r="C85" s="87" t="s">
        <v>49</v>
      </c>
      <c r="D85" s="90" t="s">
        <v>83</v>
      </c>
      <c r="E85" s="91">
        <v>10</v>
      </c>
      <c r="F85" s="91"/>
      <c r="G85" s="102">
        <f t="shared" si="1"/>
        <v>0</v>
      </c>
    </row>
    <row r="86" spans="1:7" ht="15">
      <c r="A86" s="90">
        <v>3</v>
      </c>
      <c r="B86" s="109" t="s">
        <v>50</v>
      </c>
      <c r="C86" s="87" t="s">
        <v>51</v>
      </c>
      <c r="D86" s="90" t="s">
        <v>83</v>
      </c>
      <c r="E86" s="91">
        <v>10</v>
      </c>
      <c r="F86" s="91"/>
      <c r="G86" s="102">
        <f t="shared" si="1"/>
        <v>0</v>
      </c>
    </row>
    <row r="87" spans="1:7" ht="15">
      <c r="A87" s="90">
        <v>4</v>
      </c>
      <c r="B87" s="109" t="s">
        <v>52</v>
      </c>
      <c r="C87" s="87" t="s">
        <v>53</v>
      </c>
      <c r="D87" s="90" t="s">
        <v>83</v>
      </c>
      <c r="E87" s="91">
        <v>10</v>
      </c>
      <c r="F87" s="91"/>
      <c r="G87" s="102">
        <f t="shared" si="1"/>
        <v>0</v>
      </c>
    </row>
    <row r="88" spans="1:7" ht="15">
      <c r="A88" s="90">
        <v>5</v>
      </c>
      <c r="B88" s="109" t="s">
        <v>54</v>
      </c>
      <c r="C88" s="87" t="s">
        <v>55</v>
      </c>
      <c r="D88" s="90" t="s">
        <v>83</v>
      </c>
      <c r="E88" s="91">
        <v>10</v>
      </c>
      <c r="F88" s="91"/>
      <c r="G88" s="102">
        <f t="shared" si="1"/>
        <v>0</v>
      </c>
    </row>
    <row r="89" spans="1:7" ht="15">
      <c r="A89" s="90">
        <v>6</v>
      </c>
      <c r="B89" s="109" t="s">
        <v>56</v>
      </c>
      <c r="C89" s="87" t="s">
        <v>57</v>
      </c>
      <c r="D89" s="90" t="s">
        <v>83</v>
      </c>
      <c r="E89" s="91">
        <v>10</v>
      </c>
      <c r="F89" s="91"/>
      <c r="G89" s="102">
        <f t="shared" si="1"/>
        <v>0</v>
      </c>
    </row>
    <row r="90" spans="1:7" ht="15">
      <c r="A90" s="90">
        <v>8</v>
      </c>
      <c r="B90" s="109" t="s">
        <v>58</v>
      </c>
      <c r="C90" s="87" t="s">
        <v>59</v>
      </c>
      <c r="D90" s="90" t="s">
        <v>83</v>
      </c>
      <c r="E90" s="91">
        <v>10</v>
      </c>
      <c r="F90" s="91"/>
      <c r="G90" s="102">
        <f t="shared" si="1"/>
        <v>0</v>
      </c>
    </row>
    <row r="91" spans="1:7" ht="15">
      <c r="A91" s="90">
        <v>9</v>
      </c>
      <c r="B91" s="109" t="s">
        <v>60</v>
      </c>
      <c r="C91" s="87" t="s">
        <v>61</v>
      </c>
      <c r="D91" s="90" t="s">
        <v>83</v>
      </c>
      <c r="E91" s="91">
        <v>10</v>
      </c>
      <c r="F91" s="91"/>
      <c r="G91" s="102">
        <f t="shared" si="1"/>
        <v>0</v>
      </c>
    </row>
    <row r="92" spans="1:7" ht="15">
      <c r="A92" s="90">
        <v>11</v>
      </c>
      <c r="B92" s="109" t="s">
        <v>62</v>
      </c>
      <c r="C92" s="87" t="s">
        <v>63</v>
      </c>
      <c r="D92" s="90" t="s">
        <v>83</v>
      </c>
      <c r="E92" s="91">
        <v>6</v>
      </c>
      <c r="F92" s="91"/>
      <c r="G92" s="102">
        <f t="shared" si="1"/>
        <v>0</v>
      </c>
    </row>
    <row r="93" spans="1:7" ht="15">
      <c r="A93" s="90">
        <v>12</v>
      </c>
      <c r="B93" s="109" t="s">
        <v>64</v>
      </c>
      <c r="C93" s="87" t="s">
        <v>84</v>
      </c>
      <c r="D93" s="90" t="s">
        <v>83</v>
      </c>
      <c r="E93" s="91">
        <v>10</v>
      </c>
      <c r="F93" s="91"/>
      <c r="G93" s="102">
        <f t="shared" si="1"/>
        <v>0</v>
      </c>
    </row>
    <row r="94" spans="1:7" ht="15">
      <c r="A94" s="90">
        <v>13</v>
      </c>
      <c r="B94" s="109" t="s">
        <v>65</v>
      </c>
      <c r="C94" s="87" t="s">
        <v>66</v>
      </c>
      <c r="D94" s="90" t="s">
        <v>83</v>
      </c>
      <c r="E94" s="91">
        <v>10</v>
      </c>
      <c r="F94" s="91"/>
      <c r="G94" s="102">
        <f t="shared" si="1"/>
        <v>0</v>
      </c>
    </row>
    <row r="95" spans="1:7" ht="15">
      <c r="A95" s="90">
        <v>14</v>
      </c>
      <c r="B95" s="109" t="s">
        <v>67</v>
      </c>
      <c r="C95" s="87" t="s">
        <v>68</v>
      </c>
      <c r="D95" s="90" t="s">
        <v>83</v>
      </c>
      <c r="E95" s="91">
        <v>10</v>
      </c>
      <c r="F95" s="91"/>
      <c r="G95" s="102">
        <f t="shared" si="1"/>
        <v>0</v>
      </c>
    </row>
    <row r="96" spans="1:7" ht="15">
      <c r="A96" s="271" t="s">
        <v>75</v>
      </c>
      <c r="B96" s="272"/>
      <c r="C96" s="272"/>
      <c r="D96" s="272"/>
      <c r="E96" s="272"/>
      <c r="F96" s="273"/>
      <c r="G96" s="103">
        <f>SUM(G84:G95)</f>
        <v>0</v>
      </c>
    </row>
    <row r="97" spans="1:7" ht="15">
      <c r="A97" s="92"/>
      <c r="B97" s="92"/>
      <c r="C97" s="93"/>
      <c r="D97" s="92"/>
      <c r="E97" s="89"/>
      <c r="F97" s="89"/>
      <c r="G97" s="89"/>
    </row>
    <row r="98" spans="1:7" ht="15">
      <c r="A98" s="92"/>
      <c r="B98" s="92"/>
      <c r="C98" s="93"/>
      <c r="D98" s="92"/>
      <c r="E98" s="89"/>
      <c r="F98" s="89"/>
      <c r="G98" s="89"/>
    </row>
    <row r="99" spans="1:7" ht="15">
      <c r="A99" s="92"/>
      <c r="B99" s="92"/>
      <c r="C99" s="93"/>
      <c r="D99" s="92"/>
      <c r="E99" s="89"/>
      <c r="F99" s="89"/>
      <c r="G99" s="89"/>
    </row>
    <row r="100" spans="1:7" ht="15">
      <c r="A100" s="92"/>
      <c r="B100" s="92"/>
      <c r="C100" s="93"/>
      <c r="D100" s="92"/>
      <c r="E100" s="89"/>
      <c r="F100" s="89"/>
      <c r="G100" s="89"/>
    </row>
    <row r="101" spans="1:7" ht="15">
      <c r="A101" s="92"/>
      <c r="B101" s="92"/>
      <c r="C101" s="93"/>
      <c r="D101" s="92"/>
      <c r="E101" s="89"/>
      <c r="F101" s="89"/>
      <c r="G101" s="89">
        <f>G96+G72+G22</f>
        <v>0</v>
      </c>
    </row>
  </sheetData>
  <sheetProtection/>
  <mergeCells count="13">
    <mergeCell ref="A1:B1"/>
    <mergeCell ref="F1:G1"/>
    <mergeCell ref="F3:G3"/>
    <mergeCell ref="A22:F22"/>
    <mergeCell ref="A96:F96"/>
    <mergeCell ref="A9:G9"/>
    <mergeCell ref="A11:G11"/>
    <mergeCell ref="A49:G49"/>
    <mergeCell ref="A51:G51"/>
    <mergeCell ref="A76:G76"/>
    <mergeCell ref="A78:G78"/>
    <mergeCell ref="A72:F72"/>
    <mergeCell ref="A73:F73"/>
  </mergeCells>
  <printOptions horizontalCentered="1"/>
  <pageMargins left="0" right="0" top="0.35433070866141736" bottom="0.3937007874015748" header="0.1968503937007874" footer="0.1968503937007874"/>
  <pageSetup horizontalDpi="600" verticalDpi="600" orientation="portrait" paperSize="9" r:id="rId2"/>
  <headerFooter>
    <oddFooter>&amp;L&amp;8BROJ PROJEKTA: 201/10
&amp;C&amp;8DATUM: travanj 2012.
&amp;R&amp;8LIST/ LISTOVA:&amp;P+1/&amp;N+1
10. TROŠKOVNIK RADOVA
</oddFooter>
  </headerFooter>
  <rowBreaks count="2" manualBreakCount="2">
    <brk id="44" max="6" man="1"/>
    <brk id="74" max="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Josip Lončar</dc:creator>
  <cp:keywords/>
  <dc:description/>
  <cp:lastModifiedBy>uprava-nm</cp:lastModifiedBy>
  <cp:lastPrinted>2022-10-27T09:38:16Z</cp:lastPrinted>
  <dcterms:created xsi:type="dcterms:W3CDTF">1997-05-14T10:58:24Z</dcterms:created>
  <dcterms:modified xsi:type="dcterms:W3CDTF">2022-11-10T12:57:06Z</dcterms:modified>
  <cp:category/>
  <cp:version/>
  <cp:contentType/>
  <cp:contentStatus/>
</cp:coreProperties>
</file>